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50" yWindow="0" windowWidth="27750" windowHeight="16200"/>
  </bookViews>
  <sheets>
    <sheet name="Лист1" sheetId="1" r:id="rId1"/>
    <sheet name="Лист2" sheetId="2" r:id="rId2"/>
  </sheets>
  <definedNames>
    <definedName name="_xlnm.Print_Area" localSheetId="0">Лист1!$A$1:$DR$59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27" i="1" l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M9" i="1"/>
  <c r="DM10" i="1"/>
  <c r="DM11" i="1"/>
  <c r="DM19" i="1"/>
  <c r="DM20" i="1"/>
  <c r="DM21" i="1"/>
  <c r="DM22" i="1"/>
  <c r="DM23" i="1"/>
  <c r="DM24" i="1"/>
  <c r="DM25" i="1"/>
  <c r="DM26" i="1"/>
  <c r="DM28" i="1"/>
  <c r="DM29" i="1"/>
  <c r="DM30" i="1"/>
  <c r="DM32" i="1"/>
  <c r="DM33" i="1"/>
  <c r="DM34" i="1"/>
  <c r="DM35" i="1"/>
  <c r="DM37" i="1"/>
  <c r="DM38" i="1"/>
  <c r="DM39" i="1"/>
  <c r="DM40" i="1"/>
  <c r="DM41" i="1"/>
  <c r="DM42" i="1"/>
  <c r="DM43" i="1"/>
  <c r="DM44" i="1"/>
  <c r="DM45" i="1"/>
  <c r="DM46" i="1"/>
  <c r="DM47" i="1"/>
  <c r="DM48" i="1"/>
  <c r="DM49" i="1"/>
  <c r="DM50" i="1"/>
  <c r="DM51" i="1"/>
  <c r="DM53" i="1"/>
  <c r="DM54" i="1"/>
  <c r="DM56" i="1"/>
  <c r="DM8" i="1"/>
  <c r="DN9" i="1"/>
  <c r="DN10" i="1"/>
  <c r="DN11" i="1"/>
  <c r="DN19" i="1"/>
  <c r="DN20" i="1"/>
  <c r="DN21" i="1"/>
  <c r="DN22" i="1"/>
  <c r="DN23" i="1"/>
  <c r="DN24" i="1"/>
  <c r="DN25" i="1"/>
  <c r="DN26" i="1"/>
  <c r="DN28" i="1"/>
  <c r="DN29" i="1"/>
  <c r="DN30" i="1"/>
  <c r="DN32" i="1"/>
  <c r="DN33" i="1"/>
  <c r="DN34" i="1"/>
  <c r="DN35" i="1"/>
  <c r="DN37" i="1"/>
  <c r="DN38" i="1"/>
  <c r="DN39" i="1"/>
  <c r="DN40" i="1"/>
  <c r="DN41" i="1"/>
  <c r="DN42" i="1"/>
  <c r="DN43" i="1"/>
  <c r="DN44" i="1"/>
  <c r="DN45" i="1"/>
  <c r="DN46" i="1"/>
  <c r="DN47" i="1"/>
  <c r="DN48" i="1"/>
  <c r="DN49" i="1"/>
  <c r="DN50" i="1"/>
  <c r="DN51" i="1"/>
  <c r="DN53" i="1"/>
  <c r="DN54" i="1"/>
  <c r="DN56" i="1"/>
  <c r="CZ9" i="1"/>
  <c r="CZ10" i="1"/>
  <c r="CZ11" i="1"/>
  <c r="CZ19" i="1"/>
  <c r="CZ20" i="1"/>
  <c r="CZ21" i="1"/>
  <c r="CZ22" i="1"/>
  <c r="CZ23" i="1"/>
  <c r="CZ24" i="1"/>
  <c r="CZ25" i="1"/>
  <c r="CZ26" i="1"/>
  <c r="CZ28" i="1"/>
  <c r="CZ29" i="1"/>
  <c r="CZ30" i="1"/>
  <c r="CZ32" i="1"/>
  <c r="CZ33" i="1"/>
  <c r="CZ34" i="1"/>
  <c r="CZ35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3" i="1"/>
  <c r="CZ54" i="1"/>
  <c r="CZ56" i="1"/>
  <c r="DN8" i="1"/>
  <c r="CZ8" i="1"/>
  <c r="DQ9" i="1"/>
  <c r="DQ10" i="1"/>
  <c r="DQ11" i="1"/>
  <c r="DQ19" i="1"/>
  <c r="DQ20" i="1"/>
  <c r="DQ21" i="1"/>
  <c r="DQ22" i="1"/>
  <c r="DQ23" i="1"/>
  <c r="DQ24" i="1"/>
  <c r="DQ25" i="1"/>
  <c r="DQ26" i="1"/>
  <c r="DQ28" i="1"/>
  <c r="DQ29" i="1"/>
  <c r="DQ30" i="1"/>
  <c r="DQ32" i="1"/>
  <c r="DQ33" i="1"/>
  <c r="DQ34" i="1"/>
  <c r="DQ35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Q50" i="1"/>
  <c r="DQ51" i="1"/>
  <c r="DQ53" i="1"/>
  <c r="DQ54" i="1"/>
  <c r="DQ56" i="1"/>
  <c r="DQ8" i="1"/>
  <c r="DO9" i="1"/>
  <c r="DO10" i="1"/>
  <c r="DO11" i="1"/>
  <c r="DO19" i="1"/>
  <c r="DO20" i="1"/>
  <c r="DO21" i="1"/>
  <c r="DO22" i="1"/>
  <c r="DO23" i="1"/>
  <c r="DO24" i="1"/>
  <c r="DO25" i="1"/>
  <c r="DO26" i="1"/>
  <c r="DO28" i="1"/>
  <c r="DO29" i="1"/>
  <c r="DO30" i="1"/>
  <c r="DO32" i="1"/>
  <c r="DO33" i="1"/>
  <c r="DO34" i="1"/>
  <c r="DO35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O50" i="1"/>
  <c r="DO51" i="1"/>
  <c r="DO53" i="1"/>
  <c r="DO54" i="1"/>
  <c r="DO56" i="1"/>
  <c r="DR9" i="1"/>
  <c r="DR10" i="1"/>
  <c r="DR11" i="1"/>
  <c r="DR19" i="1"/>
  <c r="DR20" i="1"/>
  <c r="DR21" i="1"/>
  <c r="DR22" i="1"/>
  <c r="DR23" i="1"/>
  <c r="DR24" i="1"/>
  <c r="DR25" i="1"/>
  <c r="DR26" i="1"/>
  <c r="DR28" i="1"/>
  <c r="DR29" i="1"/>
  <c r="DR30" i="1"/>
  <c r="DR32" i="1"/>
  <c r="DR33" i="1"/>
  <c r="DR34" i="1"/>
  <c r="DR35" i="1"/>
  <c r="DR37" i="1"/>
  <c r="DR38" i="1"/>
  <c r="DR39" i="1"/>
  <c r="DR40" i="1"/>
  <c r="DR41" i="1"/>
  <c r="DR42" i="1"/>
  <c r="DR43" i="1"/>
  <c r="DR44" i="1"/>
  <c r="DR45" i="1"/>
  <c r="DR46" i="1"/>
  <c r="DR47" i="1"/>
  <c r="DR48" i="1"/>
  <c r="DR49" i="1"/>
  <c r="DR50" i="1"/>
  <c r="DR51" i="1"/>
  <c r="DR53" i="1"/>
  <c r="DR54" i="1"/>
  <c r="DR56" i="1"/>
  <c r="DO8" i="1"/>
  <c r="DR8" i="1"/>
  <c r="DP9" i="1"/>
  <c r="DP10" i="1"/>
  <c r="DP11" i="1"/>
  <c r="DP19" i="1"/>
  <c r="DP20" i="1"/>
  <c r="DP21" i="1"/>
  <c r="DP22" i="1"/>
  <c r="DP23" i="1"/>
  <c r="DP24" i="1"/>
  <c r="DP25" i="1"/>
  <c r="DP26" i="1"/>
  <c r="DP28" i="1"/>
  <c r="DP29" i="1"/>
  <c r="DP30" i="1"/>
  <c r="DP32" i="1"/>
  <c r="DP33" i="1"/>
  <c r="DP34" i="1"/>
  <c r="DP35" i="1"/>
  <c r="DP37" i="1"/>
  <c r="DP38" i="1"/>
  <c r="DP39" i="1"/>
  <c r="DP40" i="1"/>
  <c r="DP41" i="1"/>
  <c r="DP42" i="1"/>
  <c r="DP43" i="1"/>
  <c r="DP44" i="1"/>
  <c r="DP45" i="1"/>
  <c r="DP46" i="1"/>
  <c r="DP47" i="1"/>
  <c r="DP48" i="1"/>
  <c r="DP49" i="1"/>
  <c r="DP50" i="1"/>
  <c r="DP51" i="1"/>
  <c r="DP53" i="1"/>
  <c r="DP54" i="1"/>
  <c r="DP56" i="1"/>
  <c r="DP8" i="1"/>
  <c r="DE9" i="1"/>
  <c r="DE10" i="1"/>
  <c r="DE11" i="1"/>
  <c r="DE19" i="1"/>
  <c r="DE20" i="1"/>
  <c r="DE21" i="1"/>
  <c r="DE22" i="1"/>
  <c r="DE23" i="1"/>
  <c r="DE24" i="1"/>
  <c r="DE25" i="1"/>
  <c r="DE26" i="1"/>
  <c r="DE28" i="1"/>
  <c r="DE29" i="1"/>
  <c r="DE30" i="1"/>
  <c r="DE32" i="1"/>
  <c r="DE33" i="1"/>
  <c r="DE34" i="1"/>
  <c r="DE35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3" i="1"/>
  <c r="DE54" i="1"/>
  <c r="DE56" i="1"/>
  <c r="DE8" i="1"/>
  <c r="DK9" i="1"/>
  <c r="DK10" i="1"/>
  <c r="DK11" i="1"/>
  <c r="DK19" i="1"/>
  <c r="DK20" i="1"/>
  <c r="DK21" i="1"/>
  <c r="DK22" i="1"/>
  <c r="DK23" i="1"/>
  <c r="DK24" i="1"/>
  <c r="DK25" i="1"/>
  <c r="DK26" i="1"/>
  <c r="DK28" i="1"/>
  <c r="DK29" i="1"/>
  <c r="DK30" i="1"/>
  <c r="DK32" i="1"/>
  <c r="DK33" i="1"/>
  <c r="DK34" i="1"/>
  <c r="DK35" i="1"/>
  <c r="DK37" i="1"/>
  <c r="DK38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3" i="1"/>
  <c r="DK54" i="1"/>
  <c r="DK56" i="1"/>
  <c r="DK8" i="1"/>
  <c r="DJ9" i="1"/>
  <c r="DJ10" i="1"/>
  <c r="DJ11" i="1"/>
  <c r="DJ19" i="1"/>
  <c r="DJ20" i="1"/>
  <c r="DJ21" i="1"/>
  <c r="DJ22" i="1"/>
  <c r="DJ23" i="1"/>
  <c r="DJ24" i="1"/>
  <c r="DJ25" i="1"/>
  <c r="DJ26" i="1"/>
  <c r="DJ28" i="1"/>
  <c r="DJ29" i="1"/>
  <c r="DJ30" i="1"/>
  <c r="DJ32" i="1"/>
  <c r="DJ33" i="1"/>
  <c r="DJ34" i="1"/>
  <c r="DJ35" i="1"/>
  <c r="DJ37" i="1"/>
  <c r="DJ38" i="1"/>
  <c r="DJ39" i="1"/>
  <c r="DJ40" i="1"/>
  <c r="DJ41" i="1"/>
  <c r="DJ42" i="1"/>
  <c r="DJ43" i="1"/>
  <c r="DJ44" i="1"/>
  <c r="DJ45" i="1"/>
  <c r="DJ46" i="1"/>
  <c r="DJ47" i="1"/>
  <c r="DJ48" i="1"/>
  <c r="DJ49" i="1"/>
  <c r="DJ50" i="1"/>
  <c r="DJ51" i="1"/>
  <c r="DJ53" i="1"/>
  <c r="DJ54" i="1"/>
  <c r="DJ56" i="1"/>
  <c r="DJ8" i="1"/>
  <c r="DI9" i="1"/>
  <c r="DI10" i="1"/>
  <c r="DI11" i="1"/>
  <c r="DI19" i="1"/>
  <c r="DI20" i="1"/>
  <c r="DI21" i="1"/>
  <c r="DI22" i="1"/>
  <c r="DI23" i="1"/>
  <c r="DI24" i="1"/>
  <c r="DI25" i="1"/>
  <c r="DI26" i="1"/>
  <c r="DI28" i="1"/>
  <c r="DI29" i="1"/>
  <c r="DI30" i="1"/>
  <c r="DI32" i="1"/>
  <c r="DI33" i="1"/>
  <c r="DI34" i="1"/>
  <c r="DI35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3" i="1"/>
  <c r="DI54" i="1"/>
  <c r="DI56" i="1"/>
  <c r="DI8" i="1"/>
  <c r="DH9" i="1"/>
  <c r="DH10" i="1"/>
  <c r="DH11" i="1"/>
  <c r="DH19" i="1"/>
  <c r="DH20" i="1"/>
  <c r="DH21" i="1"/>
  <c r="DH22" i="1"/>
  <c r="DH23" i="1"/>
  <c r="DH24" i="1"/>
  <c r="DH25" i="1"/>
  <c r="DH26" i="1"/>
  <c r="DH28" i="1"/>
  <c r="DH29" i="1"/>
  <c r="DH30" i="1"/>
  <c r="DH32" i="1"/>
  <c r="DH33" i="1"/>
  <c r="DH34" i="1"/>
  <c r="DH35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3" i="1"/>
  <c r="DH54" i="1"/>
  <c r="DH56" i="1"/>
  <c r="DH8" i="1"/>
  <c r="DG9" i="1"/>
  <c r="DG10" i="1"/>
  <c r="DG11" i="1"/>
  <c r="DG19" i="1"/>
  <c r="DG20" i="1"/>
  <c r="DG21" i="1"/>
  <c r="DG22" i="1"/>
  <c r="DG23" i="1"/>
  <c r="DG24" i="1"/>
  <c r="DG25" i="1"/>
  <c r="DG26" i="1"/>
  <c r="DG28" i="1"/>
  <c r="DG29" i="1"/>
  <c r="DG30" i="1"/>
  <c r="DG32" i="1"/>
  <c r="DG33" i="1"/>
  <c r="DG34" i="1"/>
  <c r="DG35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3" i="1"/>
  <c r="DG54" i="1"/>
  <c r="DG56" i="1"/>
  <c r="DG8" i="1"/>
  <c r="DF9" i="1"/>
  <c r="DF10" i="1"/>
  <c r="DF11" i="1"/>
  <c r="DF19" i="1"/>
  <c r="DF20" i="1"/>
  <c r="DF21" i="1"/>
  <c r="DF22" i="1"/>
  <c r="DF23" i="1"/>
  <c r="DF24" i="1"/>
  <c r="DF25" i="1"/>
  <c r="DF26" i="1"/>
  <c r="DF28" i="1"/>
  <c r="DF29" i="1"/>
  <c r="DF30" i="1"/>
  <c r="DF32" i="1"/>
  <c r="DF33" i="1"/>
  <c r="DF34" i="1"/>
  <c r="DF35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3" i="1"/>
  <c r="DF54" i="1"/>
  <c r="DF56" i="1"/>
  <c r="DF8" i="1"/>
  <c r="DD9" i="1"/>
  <c r="DD10" i="1"/>
  <c r="DD11" i="1"/>
  <c r="DD19" i="1"/>
  <c r="DD20" i="1"/>
  <c r="DD21" i="1"/>
  <c r="DD22" i="1"/>
  <c r="DD23" i="1"/>
  <c r="DD24" i="1"/>
  <c r="DD25" i="1"/>
  <c r="DD26" i="1"/>
  <c r="DD28" i="1"/>
  <c r="DD29" i="1"/>
  <c r="DD30" i="1"/>
  <c r="DD32" i="1"/>
  <c r="DD33" i="1"/>
  <c r="DD34" i="1"/>
  <c r="DD35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3" i="1"/>
  <c r="DD54" i="1"/>
  <c r="DD56" i="1"/>
  <c r="DD8" i="1"/>
  <c r="DC9" i="1"/>
  <c r="DC10" i="1"/>
  <c r="DC11" i="1"/>
  <c r="DC19" i="1"/>
  <c r="DC20" i="1"/>
  <c r="DC21" i="1"/>
  <c r="DC22" i="1"/>
  <c r="DC23" i="1"/>
  <c r="DC24" i="1"/>
  <c r="DC25" i="1"/>
  <c r="DC26" i="1"/>
  <c r="DC28" i="1"/>
  <c r="DC29" i="1"/>
  <c r="DC30" i="1"/>
  <c r="DC32" i="1"/>
  <c r="DC33" i="1"/>
  <c r="DC34" i="1"/>
  <c r="DC35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3" i="1"/>
  <c r="DC54" i="1"/>
  <c r="DC56" i="1"/>
  <c r="DC8" i="1"/>
  <c r="DB9" i="1"/>
  <c r="DB10" i="1"/>
  <c r="DB11" i="1"/>
  <c r="DB19" i="1"/>
  <c r="DB20" i="1"/>
  <c r="DB21" i="1"/>
  <c r="DB22" i="1"/>
  <c r="DB23" i="1"/>
  <c r="DB24" i="1"/>
  <c r="DB25" i="1"/>
  <c r="DB26" i="1"/>
  <c r="DB28" i="1"/>
  <c r="DB29" i="1"/>
  <c r="DB30" i="1"/>
  <c r="DB32" i="1"/>
  <c r="DB33" i="1"/>
  <c r="DB34" i="1"/>
  <c r="DB35" i="1"/>
  <c r="DB37" i="1"/>
  <c r="DB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3" i="1"/>
  <c r="DB54" i="1"/>
  <c r="DB56" i="1"/>
  <c r="DB8" i="1"/>
  <c r="DA9" i="1"/>
  <c r="DA10" i="1"/>
  <c r="DA11" i="1"/>
  <c r="DA19" i="1"/>
  <c r="DA20" i="1"/>
  <c r="DA21" i="1"/>
  <c r="DA22" i="1"/>
  <c r="DA23" i="1"/>
  <c r="DA24" i="1"/>
  <c r="DA25" i="1"/>
  <c r="DA26" i="1"/>
  <c r="DA28" i="1"/>
  <c r="DA29" i="1"/>
  <c r="DA30" i="1"/>
  <c r="DA32" i="1"/>
  <c r="DA33" i="1"/>
  <c r="DA34" i="1"/>
  <c r="DA35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3" i="1"/>
  <c r="DA54" i="1"/>
  <c r="DA56" i="1"/>
  <c r="DA8" i="1"/>
  <c r="DL9" i="1"/>
  <c r="DL10" i="1"/>
  <c r="DL11" i="1"/>
  <c r="DL19" i="1"/>
  <c r="DL20" i="1"/>
  <c r="DL21" i="1"/>
  <c r="DL22" i="1"/>
  <c r="DL23" i="1"/>
  <c r="DL24" i="1"/>
  <c r="DL25" i="1"/>
  <c r="DL26" i="1"/>
  <c r="DL28" i="1"/>
  <c r="DL29" i="1"/>
  <c r="DL30" i="1"/>
  <c r="DL32" i="1"/>
  <c r="DL33" i="1"/>
  <c r="DL34" i="1"/>
  <c r="DL35" i="1"/>
  <c r="DL37" i="1"/>
  <c r="DL38" i="1"/>
  <c r="DL39" i="1"/>
  <c r="DL40" i="1"/>
  <c r="DL41" i="1"/>
  <c r="DL42" i="1"/>
  <c r="DL43" i="1"/>
  <c r="DL44" i="1"/>
  <c r="DL45" i="1"/>
  <c r="DL46" i="1"/>
  <c r="DL47" i="1"/>
  <c r="DL48" i="1"/>
  <c r="DL49" i="1"/>
  <c r="DL50" i="1"/>
  <c r="DL51" i="1"/>
  <c r="DL53" i="1"/>
  <c r="DL54" i="1"/>
  <c r="DL56" i="1"/>
  <c r="DL8" i="1"/>
  <c r="CY9" i="1"/>
  <c r="CY10" i="1"/>
  <c r="CY11" i="1"/>
  <c r="CY19" i="1"/>
  <c r="CY20" i="1"/>
  <c r="CY21" i="1"/>
  <c r="CY22" i="1"/>
  <c r="CY23" i="1"/>
  <c r="CY24" i="1"/>
  <c r="CY25" i="1"/>
  <c r="CY26" i="1"/>
  <c r="CY28" i="1"/>
  <c r="CY29" i="1"/>
  <c r="CY30" i="1"/>
  <c r="CY32" i="1"/>
  <c r="CY33" i="1"/>
  <c r="CY34" i="1"/>
  <c r="CY35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3" i="1"/>
  <c r="CY54" i="1"/>
  <c r="CY56" i="1"/>
  <c r="CY8" i="1"/>
  <c r="CX9" i="1"/>
  <c r="CX10" i="1"/>
  <c r="CX11" i="1"/>
  <c r="CX19" i="1"/>
  <c r="CX20" i="1"/>
  <c r="CX21" i="1"/>
  <c r="CX22" i="1"/>
  <c r="CX23" i="1"/>
  <c r="CX24" i="1"/>
  <c r="CX25" i="1"/>
  <c r="CX26" i="1"/>
  <c r="CX28" i="1"/>
  <c r="CX29" i="1"/>
  <c r="CX30" i="1"/>
  <c r="CX32" i="1"/>
  <c r="CX33" i="1"/>
  <c r="CX34" i="1"/>
  <c r="CX35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3" i="1"/>
  <c r="CX54" i="1"/>
  <c r="CX56" i="1"/>
  <c r="CV9" i="1"/>
  <c r="CV10" i="1"/>
  <c r="CV11" i="1"/>
  <c r="CV19" i="1"/>
  <c r="CV20" i="1"/>
  <c r="CV21" i="1"/>
  <c r="CV22" i="1"/>
  <c r="CV23" i="1"/>
  <c r="CV24" i="1"/>
  <c r="CV25" i="1"/>
  <c r="CV26" i="1"/>
  <c r="CV28" i="1"/>
  <c r="CV29" i="1"/>
  <c r="CV30" i="1"/>
  <c r="CV32" i="1"/>
  <c r="CV33" i="1"/>
  <c r="CV34" i="1"/>
  <c r="CV35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3" i="1"/>
  <c r="CV54" i="1"/>
  <c r="CV56" i="1"/>
  <c r="CV8" i="1"/>
  <c r="CW9" i="1"/>
  <c r="CW10" i="1"/>
  <c r="CW11" i="1"/>
  <c r="CW19" i="1"/>
  <c r="CW20" i="1"/>
  <c r="CW21" i="1"/>
  <c r="CW22" i="1"/>
  <c r="CW23" i="1"/>
  <c r="CW24" i="1"/>
  <c r="CW25" i="1"/>
  <c r="CW26" i="1"/>
  <c r="CW28" i="1"/>
  <c r="CW29" i="1"/>
  <c r="CW30" i="1"/>
  <c r="CW32" i="1"/>
  <c r="CW33" i="1"/>
  <c r="CW34" i="1"/>
  <c r="CW35" i="1"/>
  <c r="CW37" i="1"/>
  <c r="CW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3" i="1"/>
  <c r="CW54" i="1"/>
  <c r="CW56" i="1"/>
  <c r="CX8" i="1"/>
  <c r="CW8" i="1" l="1"/>
</calcChain>
</file>

<file path=xl/sharedStrings.xml><?xml version="1.0" encoding="utf-8"?>
<sst xmlns="http://schemas.openxmlformats.org/spreadsheetml/2006/main" count="840" uniqueCount="127">
  <si>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</si>
  <si>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</si>
  <si>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</si>
  <si>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</si>
  <si>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</si>
  <si>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</si>
  <si>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</si>
  <si>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</si>
  <si>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</si>
  <si>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</si>
  <si>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</si>
  <si>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</si>
  <si>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</si>
  <si>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</si>
  <si>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</si>
  <si>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</si>
  <si>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</si>
  <si>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</si>
  <si>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</si>
  <si>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</si>
  <si>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</si>
  <si>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</si>
  <si>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</si>
  <si>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</si>
  <si>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</si>
  <si>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</si>
  <si>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</si>
  <si>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</si>
  <si>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</si>
  <si>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</si>
  <si>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</si>
  <si>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</si>
  <si>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</si>
  <si>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</si>
  <si>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</si>
  <si>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</si>
  <si>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</si>
  <si>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</si>
  <si>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</si>
  <si>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</si>
  <si>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</si>
  <si>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</si>
  <si>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</si>
  <si>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</si>
  <si>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</si>
  <si>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</si>
  <si>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</si>
  <si>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</si>
  <si>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</si>
  <si>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</si>
  <si>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</si>
  <si>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</si>
  <si>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</si>
  <si>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рус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</si>
  <si>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</si>
  <si>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</si>
  <si>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</si>
  <si>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</si>
  <si>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</si>
  <si>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</si>
  <si>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</si>
  <si>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</si>
  <si>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</si>
  <si>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</si>
  <si>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</si>
  <si>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</si>
  <si>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</si>
  <si>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</si>
  <si>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</si>
  <si>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</si>
  <si>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</si>
  <si>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</si>
  <si>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</si>
  <si>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</si>
  <si>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</si>
  <si>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</si>
  <si>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</si>
  <si>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</si>
  <si>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</si>
  <si>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</si>
  <si>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</si>
  <si>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ОБЗР</t>
  </si>
  <si>
    <t>Вероятность и статистика</t>
  </si>
  <si>
    <t>ВИС</t>
  </si>
  <si>
    <t>ОБЗ</t>
  </si>
  <si>
    <t>6г</t>
  </si>
  <si>
    <t>10в</t>
  </si>
  <si>
    <t>УТВЕРЖДЕН</t>
  </si>
  <si>
    <t>Физкультура</t>
  </si>
  <si>
    <t>мат</t>
  </si>
  <si>
    <t>лит</t>
  </si>
  <si>
    <t>окр</t>
  </si>
  <si>
    <t>2д</t>
  </si>
  <si>
    <t>2е</t>
  </si>
  <si>
    <t>2ж</t>
  </si>
  <si>
    <t>2з</t>
  </si>
  <si>
    <t>2и</t>
  </si>
  <si>
    <t>2к</t>
  </si>
  <si>
    <t>2л</t>
  </si>
  <si>
    <t>анг</t>
  </si>
  <si>
    <t>физ-ра</t>
  </si>
  <si>
    <t>изо</t>
  </si>
  <si>
    <t>4д</t>
  </si>
  <si>
    <t>ист</t>
  </si>
  <si>
    <t>био</t>
  </si>
  <si>
    <t>гео</t>
  </si>
  <si>
    <t>куб</t>
  </si>
  <si>
    <t>физр</t>
  </si>
  <si>
    <t>общ</t>
  </si>
  <si>
    <t>тех</t>
  </si>
  <si>
    <t>хим</t>
  </si>
  <si>
    <t>физ</t>
  </si>
  <si>
    <t>инф</t>
  </si>
  <si>
    <t>10г</t>
  </si>
  <si>
    <t>обзр</t>
  </si>
  <si>
    <t>директор МБОУ сОШ № 97</t>
  </si>
  <si>
    <t>____________________Хасанова Н.Ю.</t>
  </si>
  <si>
    <t>11 г</t>
  </si>
  <si>
    <t>11 т</t>
  </si>
  <si>
    <t>11у</t>
  </si>
  <si>
    <t>6д</t>
  </si>
  <si>
    <t>5д</t>
  </si>
  <si>
    <t>мви</t>
  </si>
  <si>
    <t>зим</t>
  </si>
  <si>
    <t>дти</t>
  </si>
  <si>
    <t>мт</t>
  </si>
  <si>
    <t>График оценочных процедур в МБОУ СОШ № 97                                                   на I полугодие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</si>
</sst>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17" fillId="12" borderId="4" xfId="0" applyFont="1" applyFill="1" applyBorder="1" applyAlignment="1">
      <alignment horizontal="left" vertical="top" wrapText="1"/>
    </xf>
    <xf numFmtId="0" fontId="17" fillId="12" borderId="6" xfId="0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left" vertical="top" wrapText="1"/>
    </xf>
    <xf numFmtId="0" fontId="25" fillId="0" borderId="0" xfId="0" applyFont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6" fillId="14" borderId="4" xfId="0" applyFont="1" applyFill="1" applyBorder="1" applyAlignment="1">
      <alignment horizontal="center" vertical="center"/>
    </xf>
    <xf numFmtId="0" fontId="26" fillId="14" borderId="9" xfId="0" applyFont="1" applyFill="1" applyBorder="1" applyAlignment="1">
      <alignment horizontal="center" vertical="center"/>
    </xf>
    <xf numFmtId="0" fontId="26" fillId="14" borderId="11" xfId="0" applyFont="1" applyFill="1" applyBorder="1" applyAlignment="1">
      <alignment horizontal="center" vertical="center"/>
    </xf>
    <xf numFmtId="0" fontId="26" fillId="14" borderId="10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10" borderId="4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S614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R59" sqref="A1:DR59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40" customWidth="1"/>
    <col min="5" max="99" width="4.75" style="13" customWidth="1"/>
    <col min="100" max="120" width="4.75" style="11" customWidth="1"/>
    <col min="121" max="122" width="4.75" style="2" customWidth="1"/>
    <col min="123" max="1024" width="12.875" customWidth="1"/>
  </cols>
  <sheetData>
    <row r="2" spans="1:122" ht="19.899999999999999" customHeight="1" x14ac:dyDescent="0.25">
      <c r="F2" s="57" t="s">
        <v>87</v>
      </c>
      <c r="G2" s="57"/>
      <c r="H2" s="57"/>
      <c r="I2" s="57"/>
    </row>
    <row r="3" spans="1:122" ht="19.899999999999999" customHeight="1" x14ac:dyDescent="0.25">
      <c r="F3" s="59" t="s">
        <v>115</v>
      </c>
      <c r="G3" s="59"/>
      <c r="H3" s="59"/>
      <c r="I3" s="59"/>
      <c r="J3" s="59"/>
      <c r="K3" s="59"/>
      <c r="L3" s="59"/>
      <c r="M3" s="59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122" ht="108.75" customHeight="1" x14ac:dyDescent="0.25">
      <c r="F4" s="58" t="s">
        <v>116</v>
      </c>
      <c r="G4" s="58"/>
      <c r="H4" s="58"/>
      <c r="I4" s="58"/>
      <c r="J4" s="58"/>
      <c r="K4" s="58"/>
      <c r="L4" s="58"/>
      <c r="M4" s="58"/>
      <c r="Q4" s="64" t="s">
        <v>126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33"/>
      <c r="AH4" s="33"/>
    </row>
    <row r="6" spans="1:122" s="5" customFormat="1" ht="30" customHeight="1" x14ac:dyDescent="0.2">
      <c r="A6" s="62" t="s">
        <v>71</v>
      </c>
      <c r="B6" s="62"/>
      <c r="D6" s="34"/>
      <c r="E6" s="63" t="s">
        <v>0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0" t="s">
        <v>1</v>
      </c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1" t="s">
        <v>2</v>
      </c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52" t="s">
        <v>3</v>
      </c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4"/>
      <c r="CV6" s="55" t="s">
        <v>72</v>
      </c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</row>
    <row r="7" spans="1:122" s="5" customFormat="1" ht="18" customHeight="1" x14ac:dyDescent="0.2">
      <c r="A7" s="29" t="s">
        <v>34</v>
      </c>
      <c r="B7" s="20" t="s">
        <v>35</v>
      </c>
      <c r="D7" s="35" t="s">
        <v>73</v>
      </c>
      <c r="E7" s="36">
        <v>2</v>
      </c>
      <c r="F7" s="36">
        <v>3</v>
      </c>
      <c r="G7" s="36">
        <v>4</v>
      </c>
      <c r="H7" s="36">
        <v>5</v>
      </c>
      <c r="I7" s="36">
        <v>6</v>
      </c>
      <c r="J7" s="36">
        <v>7</v>
      </c>
      <c r="K7" s="36">
        <v>9</v>
      </c>
      <c r="L7" s="36">
        <v>10</v>
      </c>
      <c r="M7" s="36">
        <v>11</v>
      </c>
      <c r="N7" s="36">
        <v>12</v>
      </c>
      <c r="O7" s="36">
        <v>13</v>
      </c>
      <c r="P7" s="36">
        <v>14</v>
      </c>
      <c r="Q7" s="36">
        <v>16</v>
      </c>
      <c r="R7" s="36">
        <v>17</v>
      </c>
      <c r="S7" s="36">
        <v>18</v>
      </c>
      <c r="T7" s="36">
        <v>19</v>
      </c>
      <c r="U7" s="36">
        <v>20</v>
      </c>
      <c r="V7" s="36">
        <v>21</v>
      </c>
      <c r="W7" s="36">
        <v>23</v>
      </c>
      <c r="X7" s="36">
        <v>24</v>
      </c>
      <c r="Y7" s="36">
        <v>25</v>
      </c>
      <c r="Z7" s="36">
        <v>26</v>
      </c>
      <c r="AA7" s="36">
        <v>27</v>
      </c>
      <c r="AB7" s="36">
        <v>28</v>
      </c>
      <c r="AC7" s="36">
        <v>30</v>
      </c>
      <c r="AD7" s="36">
        <v>1</v>
      </c>
      <c r="AE7" s="37">
        <v>2</v>
      </c>
      <c r="AF7" s="37">
        <v>3</v>
      </c>
      <c r="AG7" s="37">
        <v>4</v>
      </c>
      <c r="AH7" s="37">
        <v>5</v>
      </c>
      <c r="AI7" s="37">
        <v>7</v>
      </c>
      <c r="AJ7" s="37">
        <v>8</v>
      </c>
      <c r="AK7" s="37">
        <v>9</v>
      </c>
      <c r="AL7" s="37">
        <v>10</v>
      </c>
      <c r="AM7" s="37">
        <v>11</v>
      </c>
      <c r="AN7" s="37">
        <v>12</v>
      </c>
      <c r="AO7" s="37">
        <v>14</v>
      </c>
      <c r="AP7" s="37">
        <v>15</v>
      </c>
      <c r="AQ7" s="37">
        <v>16</v>
      </c>
      <c r="AR7" s="37">
        <v>17</v>
      </c>
      <c r="AS7" s="37">
        <v>18</v>
      </c>
      <c r="AT7" s="37">
        <v>19</v>
      </c>
      <c r="AU7" s="37">
        <v>21</v>
      </c>
      <c r="AV7" s="37">
        <v>22</v>
      </c>
      <c r="AW7" s="37">
        <v>23</v>
      </c>
      <c r="AX7" s="37">
        <v>24</v>
      </c>
      <c r="AY7" s="37">
        <v>25</v>
      </c>
      <c r="AZ7" s="37">
        <v>26</v>
      </c>
      <c r="BA7" s="37">
        <v>5</v>
      </c>
      <c r="BB7" s="37">
        <v>6</v>
      </c>
      <c r="BC7" s="37">
        <v>7</v>
      </c>
      <c r="BD7" s="37">
        <v>8</v>
      </c>
      <c r="BE7" s="37">
        <v>9</v>
      </c>
      <c r="BF7" s="37">
        <v>11</v>
      </c>
      <c r="BG7" s="37">
        <v>12</v>
      </c>
      <c r="BH7" s="37">
        <v>13</v>
      </c>
      <c r="BI7" s="37">
        <v>14</v>
      </c>
      <c r="BJ7" s="37">
        <v>15</v>
      </c>
      <c r="BK7" s="37">
        <v>16</v>
      </c>
      <c r="BL7" s="37">
        <v>18</v>
      </c>
      <c r="BM7" s="37">
        <v>19</v>
      </c>
      <c r="BN7" s="37">
        <v>20</v>
      </c>
      <c r="BO7" s="37">
        <v>21</v>
      </c>
      <c r="BP7" s="37">
        <v>22</v>
      </c>
      <c r="BQ7" s="37">
        <v>23</v>
      </c>
      <c r="BR7" s="37">
        <v>25</v>
      </c>
      <c r="BS7" s="37">
        <v>26</v>
      </c>
      <c r="BT7" s="37">
        <v>27</v>
      </c>
      <c r="BU7" s="37">
        <v>28</v>
      </c>
      <c r="BV7" s="37">
        <v>29</v>
      </c>
      <c r="BW7" s="37">
        <v>30</v>
      </c>
      <c r="BX7" s="37">
        <v>2</v>
      </c>
      <c r="BY7" s="37">
        <v>3</v>
      </c>
      <c r="BZ7" s="37">
        <v>4</v>
      </c>
      <c r="CA7" s="37">
        <v>5</v>
      </c>
      <c r="CB7" s="37">
        <v>6</v>
      </c>
      <c r="CC7" s="37">
        <v>7</v>
      </c>
      <c r="CD7" s="37">
        <v>9</v>
      </c>
      <c r="CE7" s="37">
        <v>10</v>
      </c>
      <c r="CF7" s="37">
        <v>11</v>
      </c>
      <c r="CG7" s="37">
        <v>12</v>
      </c>
      <c r="CH7" s="37">
        <v>13</v>
      </c>
      <c r="CI7" s="37">
        <v>14</v>
      </c>
      <c r="CJ7" s="37">
        <v>16</v>
      </c>
      <c r="CK7" s="37">
        <v>17</v>
      </c>
      <c r="CL7" s="37">
        <v>18</v>
      </c>
      <c r="CM7" s="37">
        <v>19</v>
      </c>
      <c r="CN7" s="37">
        <v>20</v>
      </c>
      <c r="CO7" s="37">
        <v>21</v>
      </c>
      <c r="CP7" s="37">
        <v>23</v>
      </c>
      <c r="CQ7" s="38">
        <v>24</v>
      </c>
      <c r="CR7" s="37">
        <v>25</v>
      </c>
      <c r="CS7" s="38">
        <v>26</v>
      </c>
      <c r="CT7" s="37">
        <v>27</v>
      </c>
      <c r="CU7" s="38">
        <v>28</v>
      </c>
      <c r="CV7" s="39" t="s">
        <v>5</v>
      </c>
      <c r="CW7" s="39" t="s">
        <v>9</v>
      </c>
      <c r="CX7" s="39" t="s">
        <v>35</v>
      </c>
      <c r="CY7" s="39" t="s">
        <v>37</v>
      </c>
      <c r="CZ7" s="39" t="s">
        <v>83</v>
      </c>
      <c r="DA7" s="39" t="s">
        <v>49</v>
      </c>
      <c r="DB7" s="39" t="s">
        <v>32</v>
      </c>
      <c r="DC7" s="39" t="s">
        <v>40</v>
      </c>
      <c r="DD7" s="39" t="s">
        <v>26</v>
      </c>
      <c r="DE7" s="39" t="s">
        <v>7</v>
      </c>
      <c r="DF7" s="39" t="s">
        <v>29</v>
      </c>
      <c r="DG7" s="39" t="s">
        <v>43</v>
      </c>
      <c r="DH7" s="39" t="s">
        <v>46</v>
      </c>
      <c r="DI7" s="39" t="s">
        <v>11</v>
      </c>
      <c r="DJ7" s="39" t="s">
        <v>64</v>
      </c>
      <c r="DK7" s="39" t="s">
        <v>65</v>
      </c>
      <c r="DL7" s="39" t="s">
        <v>14</v>
      </c>
      <c r="DM7" s="39" t="s">
        <v>18</v>
      </c>
      <c r="DN7" s="39" t="s">
        <v>70</v>
      </c>
      <c r="DO7" s="39" t="s">
        <v>23</v>
      </c>
      <c r="DP7" s="39" t="s">
        <v>84</v>
      </c>
      <c r="DQ7" s="39" t="s">
        <v>68</v>
      </c>
      <c r="DR7" s="39" t="s">
        <v>21</v>
      </c>
    </row>
    <row r="8" spans="1:122" ht="18" customHeight="1" x14ac:dyDescent="0.2">
      <c r="A8" s="30" t="s">
        <v>10</v>
      </c>
      <c r="B8" s="7" t="s">
        <v>11</v>
      </c>
      <c r="C8" s="5"/>
      <c r="D8" s="41" t="s">
        <v>8</v>
      </c>
      <c r="E8" s="9"/>
      <c r="G8" s="9"/>
      <c r="H8" s="9"/>
      <c r="I8" s="9"/>
      <c r="J8" s="9"/>
      <c r="K8" s="9" t="s">
        <v>89</v>
      </c>
      <c r="L8" s="9"/>
      <c r="M8" s="9" t="s">
        <v>53</v>
      </c>
      <c r="N8" s="9"/>
      <c r="O8" s="9" t="s">
        <v>90</v>
      </c>
      <c r="P8" s="9"/>
      <c r="Q8" s="9" t="s">
        <v>99</v>
      </c>
      <c r="R8" s="9"/>
      <c r="S8" s="9" t="s">
        <v>100</v>
      </c>
      <c r="T8" s="9"/>
      <c r="U8" s="9" t="s">
        <v>91</v>
      </c>
      <c r="V8" s="9"/>
      <c r="W8" s="9" t="s">
        <v>101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12">
        <f>COUNTIF(E8:CU8,"РУС")</f>
        <v>1</v>
      </c>
      <c r="CW8" s="15">
        <f t="shared" ref="CW8:CW56" si="0">COUNTIF(E8:CU8,"МАТ")</f>
        <v>1</v>
      </c>
      <c r="CX8" s="12">
        <f>COUNTIF(E8:CU8,"АЛГ")</f>
        <v>0</v>
      </c>
      <c r="CY8" s="12">
        <f>COUNTIF(E8:CU8,"ГЕМ")</f>
        <v>0</v>
      </c>
      <c r="CZ8" s="12">
        <f t="shared" ref="CZ8:CZ56" si="1">COUNTIF(E8:CU8,"ВИС")</f>
        <v>0</v>
      </c>
      <c r="DA8" s="12">
        <f>COUNTIF(E8:CU8,"БИО")</f>
        <v>0</v>
      </c>
      <c r="DB8" s="12">
        <f>COUNTIF(E8:CU8,"ГЕО")</f>
        <v>0</v>
      </c>
      <c r="DC8" s="12">
        <f>COUNTIF(E8:CU8,"ИНФ")</f>
        <v>0</v>
      </c>
      <c r="DD8" s="12">
        <f>COUNTIF(E8:CU8,"ИСТ")</f>
        <v>0</v>
      </c>
      <c r="DE8" s="12">
        <f t="shared" ref="DE8:DE56" si="2">COUNTIF(E8:CU8,"ЛИТ")</f>
        <v>1</v>
      </c>
      <c r="DF8" s="12">
        <f>COUNTIF(E8:CU8,"ОБЩ")</f>
        <v>0</v>
      </c>
      <c r="DG8" s="12">
        <f>COUNTIF(E8:CU8,"ФИЗ")</f>
        <v>0</v>
      </c>
      <c r="DH8" s="12">
        <f>COUNTIF(E8:CU8,"ХИМ")</f>
        <v>0</v>
      </c>
      <c r="DI8" s="12">
        <f>COUNTIF(E8:CU8,"АНГ")</f>
        <v>1</v>
      </c>
      <c r="DJ8" s="12">
        <f>COUNTIF(E8:CU8,"НЕМ")</f>
        <v>0</v>
      </c>
      <c r="DK8" s="12">
        <f>COUNTIF(E8:CU8,"ФРА")</f>
        <v>0</v>
      </c>
      <c r="DL8" s="12">
        <f t="shared" ref="DL8:DL56" si="3">COUNTIF(E8:CU8,"ОКР")</f>
        <v>1</v>
      </c>
      <c r="DM8" s="12">
        <f t="shared" ref="DM8:DM56" si="4">COUNTIF(E8:CU8,"ИЗО")</f>
        <v>1</v>
      </c>
      <c r="DN8" s="12">
        <f t="shared" ref="DN8:DN56" si="5">COUNTIF(E8:CU8,"КУБ")</f>
        <v>0</v>
      </c>
      <c r="DO8" s="12">
        <f t="shared" ref="DO8:DO56" si="6">COUNTIF(E8:CU8,"МУЗ")</f>
        <v>0</v>
      </c>
      <c r="DP8" s="12">
        <f t="shared" ref="DP8:DP56" si="7">COUNTIF(E8:CU8,"ОБЗ")</f>
        <v>0</v>
      </c>
      <c r="DQ8" s="12">
        <f>COUNTIF(E8:CU8,"ТЕХ")</f>
        <v>0</v>
      </c>
      <c r="DR8" s="12">
        <f t="shared" ref="DR8:DR56" si="8">COUNTIF(E8:CU8,"ФЗР")</f>
        <v>0</v>
      </c>
    </row>
    <row r="9" spans="1:122" ht="18" customHeight="1" x14ac:dyDescent="0.2">
      <c r="A9" s="31" t="s">
        <v>48</v>
      </c>
      <c r="B9" s="21" t="s">
        <v>49</v>
      </c>
      <c r="D9" s="42" t="s">
        <v>12</v>
      </c>
      <c r="E9" s="9"/>
      <c r="F9" s="9"/>
      <c r="G9" s="9"/>
      <c r="H9" s="9"/>
      <c r="I9" s="9"/>
      <c r="J9" s="9"/>
      <c r="K9" s="9" t="s">
        <v>89</v>
      </c>
      <c r="L9" s="9"/>
      <c r="M9" s="9" t="s">
        <v>53</v>
      </c>
      <c r="N9" s="9"/>
      <c r="O9" s="9" t="s">
        <v>90</v>
      </c>
      <c r="P9" s="9"/>
      <c r="Q9" s="9" t="s">
        <v>99</v>
      </c>
      <c r="R9" s="9"/>
      <c r="S9" s="9" t="s">
        <v>100</v>
      </c>
      <c r="T9" s="9"/>
      <c r="U9" s="9" t="s">
        <v>91</v>
      </c>
      <c r="V9" s="9"/>
      <c r="W9" s="9" t="s">
        <v>101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 t="s">
        <v>53</v>
      </c>
      <c r="AW9" s="9"/>
      <c r="AX9" s="9"/>
      <c r="AY9" s="9"/>
      <c r="AZ9" s="9"/>
      <c r="BA9" s="9" t="s">
        <v>89</v>
      </c>
      <c r="BB9" s="9"/>
      <c r="BC9" s="9"/>
      <c r="BD9" s="9"/>
      <c r="BE9" s="9"/>
      <c r="BF9" s="9"/>
      <c r="BG9" s="9"/>
      <c r="BH9" s="9"/>
      <c r="BI9" s="9"/>
      <c r="BJ9" s="9"/>
      <c r="BK9" s="9" t="s">
        <v>53</v>
      </c>
      <c r="BL9" s="9"/>
      <c r="BM9" s="9"/>
      <c r="BN9" s="9"/>
      <c r="BO9" s="9"/>
      <c r="BP9" s="9"/>
      <c r="BQ9" s="9"/>
      <c r="BR9" s="9" t="s">
        <v>89</v>
      </c>
      <c r="BS9" s="9"/>
      <c r="BT9" s="9" t="s">
        <v>53</v>
      </c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12">
        <f t="shared" ref="CV9:CV56" si="9">COUNTIF(E9:CU9,"РУС")</f>
        <v>4</v>
      </c>
      <c r="CW9" s="15">
        <f t="shared" si="0"/>
        <v>3</v>
      </c>
      <c r="CX9" s="12">
        <f t="shared" ref="CX9:CX56" si="10">COUNTIF(E9:CU9,"АЛГ")</f>
        <v>0</v>
      </c>
      <c r="CY9" s="12">
        <f t="shared" ref="CY9:CY56" si="11">COUNTIF(E9:CU9,"ГЕМ")</f>
        <v>0</v>
      </c>
      <c r="CZ9" s="12">
        <f t="shared" si="1"/>
        <v>0</v>
      </c>
      <c r="DA9" s="12">
        <f t="shared" ref="DA9:DA56" si="12">COUNTIF(E9:CU9,"БИО")</f>
        <v>0</v>
      </c>
      <c r="DB9" s="12">
        <f t="shared" ref="DB9:DB56" si="13">COUNTIF(E9:CU9,"ГЕО")</f>
        <v>0</v>
      </c>
      <c r="DC9" s="12">
        <f t="shared" ref="DC9:DC56" si="14">COUNTIF(E9:CU9,"ИНФ")</f>
        <v>0</v>
      </c>
      <c r="DD9" s="12">
        <f t="shared" ref="DD9:DD56" si="15">COUNTIF(E9:CU9,"ИСТ")</f>
        <v>0</v>
      </c>
      <c r="DE9" s="12">
        <f t="shared" si="2"/>
        <v>1</v>
      </c>
      <c r="DF9" s="12">
        <f t="shared" ref="DF9:DF56" si="16">COUNTIF(E9:CU9,"ОБЩ")</f>
        <v>0</v>
      </c>
      <c r="DG9" s="12">
        <f t="shared" ref="DG9:DG56" si="17">COUNTIF(E9:CU9,"ФИЗ")</f>
        <v>0</v>
      </c>
      <c r="DH9" s="12">
        <f t="shared" ref="DH9:DH56" si="18">COUNTIF(E9:CU9,"ХИМ")</f>
        <v>0</v>
      </c>
      <c r="DI9" s="12">
        <f t="shared" ref="DI9:DI56" si="19">COUNTIF(E9:CU9,"АНГ")</f>
        <v>1</v>
      </c>
      <c r="DJ9" s="12">
        <f t="shared" ref="DJ9:DJ56" si="20">COUNTIF(E9:CU9,"НЕМ")</f>
        <v>0</v>
      </c>
      <c r="DK9" s="12">
        <f t="shared" ref="DK9:DK56" si="21">COUNTIF(E9:CU9,"ФРА")</f>
        <v>0</v>
      </c>
      <c r="DL9" s="12">
        <f t="shared" si="3"/>
        <v>1</v>
      </c>
      <c r="DM9" s="12">
        <f t="shared" si="4"/>
        <v>1</v>
      </c>
      <c r="DN9" s="12">
        <f t="shared" si="5"/>
        <v>0</v>
      </c>
      <c r="DO9" s="12">
        <f t="shared" si="6"/>
        <v>0</v>
      </c>
      <c r="DP9" s="12">
        <f t="shared" si="7"/>
        <v>0</v>
      </c>
      <c r="DQ9" s="12">
        <f t="shared" ref="DQ9:DQ56" si="22">COUNTIF(E9:CU9,"ТЕХ")</f>
        <v>0</v>
      </c>
      <c r="DR9" s="12">
        <f t="shared" si="8"/>
        <v>0</v>
      </c>
    </row>
    <row r="10" spans="1:122" ht="18" customHeight="1" x14ac:dyDescent="0.2">
      <c r="A10" s="32" t="s">
        <v>82</v>
      </c>
      <c r="B10" s="23" t="s">
        <v>83</v>
      </c>
      <c r="D10" s="42" t="s">
        <v>15</v>
      </c>
      <c r="E10" s="9"/>
      <c r="F10" s="9"/>
      <c r="G10" s="9"/>
      <c r="H10" s="9"/>
      <c r="I10" s="9"/>
      <c r="J10" s="9"/>
      <c r="K10" s="9" t="s">
        <v>89</v>
      </c>
      <c r="L10" s="9"/>
      <c r="M10" s="9" t="s">
        <v>53</v>
      </c>
      <c r="N10" s="9"/>
      <c r="O10" s="9" t="s">
        <v>90</v>
      </c>
      <c r="P10" s="9"/>
      <c r="Q10" s="9" t="s">
        <v>99</v>
      </c>
      <c r="R10" s="9"/>
      <c r="S10" s="9" t="s">
        <v>100</v>
      </c>
      <c r="T10" s="9"/>
      <c r="U10" s="9" t="s">
        <v>91</v>
      </c>
      <c r="V10" s="9"/>
      <c r="W10" s="9" t="s">
        <v>101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12">
        <f t="shared" si="9"/>
        <v>1</v>
      </c>
      <c r="CW10" s="15">
        <f t="shared" si="0"/>
        <v>1</v>
      </c>
      <c r="CX10" s="12">
        <f t="shared" si="10"/>
        <v>0</v>
      </c>
      <c r="CY10" s="12">
        <f t="shared" si="11"/>
        <v>0</v>
      </c>
      <c r="CZ10" s="12">
        <f t="shared" si="1"/>
        <v>0</v>
      </c>
      <c r="DA10" s="12">
        <f t="shared" si="12"/>
        <v>0</v>
      </c>
      <c r="DB10" s="12">
        <f t="shared" si="13"/>
        <v>0</v>
      </c>
      <c r="DC10" s="12">
        <f t="shared" si="14"/>
        <v>0</v>
      </c>
      <c r="DD10" s="12">
        <f t="shared" si="15"/>
        <v>0</v>
      </c>
      <c r="DE10" s="12">
        <f t="shared" si="2"/>
        <v>1</v>
      </c>
      <c r="DF10" s="12">
        <f t="shared" si="16"/>
        <v>0</v>
      </c>
      <c r="DG10" s="12">
        <f t="shared" si="17"/>
        <v>0</v>
      </c>
      <c r="DH10" s="12">
        <f t="shared" si="18"/>
        <v>0</v>
      </c>
      <c r="DI10" s="12">
        <f t="shared" si="19"/>
        <v>1</v>
      </c>
      <c r="DJ10" s="12">
        <f t="shared" si="20"/>
        <v>0</v>
      </c>
      <c r="DK10" s="12">
        <f t="shared" si="21"/>
        <v>0</v>
      </c>
      <c r="DL10" s="12">
        <f t="shared" si="3"/>
        <v>1</v>
      </c>
      <c r="DM10" s="12">
        <f t="shared" si="4"/>
        <v>1</v>
      </c>
      <c r="DN10" s="12">
        <f t="shared" si="5"/>
        <v>0</v>
      </c>
      <c r="DO10" s="12">
        <f t="shared" si="6"/>
        <v>0</v>
      </c>
      <c r="DP10" s="12">
        <f t="shared" si="7"/>
        <v>0</v>
      </c>
      <c r="DQ10" s="12">
        <f t="shared" si="22"/>
        <v>0</v>
      </c>
      <c r="DR10" s="12">
        <f t="shared" si="8"/>
        <v>0</v>
      </c>
    </row>
    <row r="11" spans="1:122" ht="18" customHeight="1" x14ac:dyDescent="0.2">
      <c r="A11" s="31" t="s">
        <v>31</v>
      </c>
      <c r="B11" s="22" t="s">
        <v>32</v>
      </c>
      <c r="D11" s="42" t="s">
        <v>17</v>
      </c>
      <c r="E11" s="9"/>
      <c r="F11" s="9"/>
      <c r="G11" s="9"/>
      <c r="H11" s="9"/>
      <c r="I11" s="9"/>
      <c r="J11" s="9"/>
      <c r="K11" s="9" t="s">
        <v>89</v>
      </c>
      <c r="L11" s="9"/>
      <c r="M11" s="9" t="s">
        <v>53</v>
      </c>
      <c r="N11" s="9"/>
      <c r="O11" s="9" t="s">
        <v>90</v>
      </c>
      <c r="P11" s="9"/>
      <c r="Q11" s="9" t="s">
        <v>99</v>
      </c>
      <c r="R11" s="9"/>
      <c r="S11" s="9" t="s">
        <v>100</v>
      </c>
      <c r="T11" s="9"/>
      <c r="U11" s="9" t="s">
        <v>91</v>
      </c>
      <c r="V11" s="9"/>
      <c r="W11" s="9" t="s">
        <v>101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12">
        <f t="shared" si="9"/>
        <v>1</v>
      </c>
      <c r="CW11" s="15">
        <f t="shared" si="0"/>
        <v>1</v>
      </c>
      <c r="CX11" s="12">
        <f t="shared" si="10"/>
        <v>0</v>
      </c>
      <c r="CY11" s="12">
        <f t="shared" si="11"/>
        <v>0</v>
      </c>
      <c r="CZ11" s="12">
        <f t="shared" si="1"/>
        <v>0</v>
      </c>
      <c r="DA11" s="12">
        <f t="shared" si="12"/>
        <v>0</v>
      </c>
      <c r="DB11" s="12">
        <f t="shared" si="13"/>
        <v>0</v>
      </c>
      <c r="DC11" s="12">
        <f t="shared" si="14"/>
        <v>0</v>
      </c>
      <c r="DD11" s="12">
        <f t="shared" si="15"/>
        <v>0</v>
      </c>
      <c r="DE11" s="12">
        <f t="shared" si="2"/>
        <v>1</v>
      </c>
      <c r="DF11" s="12">
        <f t="shared" si="16"/>
        <v>0</v>
      </c>
      <c r="DG11" s="12">
        <f t="shared" si="17"/>
        <v>0</v>
      </c>
      <c r="DH11" s="12">
        <f t="shared" si="18"/>
        <v>0</v>
      </c>
      <c r="DI11" s="12">
        <f t="shared" si="19"/>
        <v>1</v>
      </c>
      <c r="DJ11" s="12">
        <f t="shared" si="20"/>
        <v>0</v>
      </c>
      <c r="DK11" s="12">
        <f t="shared" si="21"/>
        <v>0</v>
      </c>
      <c r="DL11" s="12">
        <f t="shared" si="3"/>
        <v>1</v>
      </c>
      <c r="DM11" s="12">
        <f t="shared" si="4"/>
        <v>1</v>
      </c>
      <c r="DN11" s="12">
        <f t="shared" si="5"/>
        <v>0</v>
      </c>
      <c r="DO11" s="12">
        <f t="shared" si="6"/>
        <v>0</v>
      </c>
      <c r="DP11" s="12">
        <f t="shared" si="7"/>
        <v>0</v>
      </c>
      <c r="DQ11" s="12">
        <f t="shared" si="22"/>
        <v>0</v>
      </c>
      <c r="DR11" s="12">
        <f t="shared" si="8"/>
        <v>0</v>
      </c>
    </row>
    <row r="12" spans="1:122" ht="18" customHeight="1" x14ac:dyDescent="0.2">
      <c r="A12" s="31"/>
      <c r="B12" s="22"/>
      <c r="D12" s="42" t="s">
        <v>92</v>
      </c>
      <c r="E12" s="9"/>
      <c r="F12" s="9"/>
      <c r="G12" s="9"/>
      <c r="H12" s="9"/>
      <c r="I12" s="9"/>
      <c r="J12" s="9"/>
      <c r="K12" s="9" t="s">
        <v>89</v>
      </c>
      <c r="L12" s="9"/>
      <c r="M12" s="9" t="s">
        <v>53</v>
      </c>
      <c r="N12" s="9"/>
      <c r="O12" s="9" t="s">
        <v>90</v>
      </c>
      <c r="P12" s="9"/>
      <c r="Q12" s="9" t="s">
        <v>99</v>
      </c>
      <c r="R12" s="9"/>
      <c r="S12" s="9" t="s">
        <v>100</v>
      </c>
      <c r="T12" s="9"/>
      <c r="U12" s="9" t="s">
        <v>91</v>
      </c>
      <c r="V12" s="9"/>
      <c r="W12" s="9" t="s">
        <v>101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12"/>
      <c r="CW12" s="15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</row>
    <row r="13" spans="1:122" ht="18" customHeight="1" x14ac:dyDescent="0.2">
      <c r="A13" s="31"/>
      <c r="B13" s="22"/>
      <c r="D13" s="42" t="s">
        <v>93</v>
      </c>
      <c r="E13" s="9"/>
      <c r="F13" s="9"/>
      <c r="G13" s="9"/>
      <c r="H13" s="9"/>
      <c r="I13" s="9"/>
      <c r="J13" s="9"/>
      <c r="K13" s="9" t="s">
        <v>89</v>
      </c>
      <c r="L13" s="9"/>
      <c r="M13" s="9" t="s">
        <v>53</v>
      </c>
      <c r="N13" s="9"/>
      <c r="O13" s="9" t="s">
        <v>90</v>
      </c>
      <c r="P13" s="9"/>
      <c r="Q13" s="9" t="s">
        <v>99</v>
      </c>
      <c r="R13" s="9"/>
      <c r="S13" s="9" t="s">
        <v>100</v>
      </c>
      <c r="T13" s="9"/>
      <c r="U13" s="9" t="s">
        <v>91</v>
      </c>
      <c r="V13" s="9"/>
      <c r="W13" s="9" t="s">
        <v>101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12"/>
      <c r="CW13" s="15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</row>
    <row r="14" spans="1:122" ht="18" customHeight="1" x14ac:dyDescent="0.2">
      <c r="A14" s="31"/>
      <c r="B14" s="22"/>
      <c r="D14" s="42" t="s">
        <v>94</v>
      </c>
      <c r="E14" s="9"/>
      <c r="F14" s="9"/>
      <c r="G14" s="9"/>
      <c r="H14" s="9"/>
      <c r="I14" s="9"/>
      <c r="J14" s="9"/>
      <c r="K14" s="9" t="s">
        <v>89</v>
      </c>
      <c r="L14" s="9"/>
      <c r="M14" s="9" t="s">
        <v>53</v>
      </c>
      <c r="N14" s="9"/>
      <c r="O14" s="9" t="s">
        <v>90</v>
      </c>
      <c r="P14" s="9"/>
      <c r="Q14" s="9" t="s">
        <v>99</v>
      </c>
      <c r="R14" s="9"/>
      <c r="S14" s="9" t="s">
        <v>100</v>
      </c>
      <c r="T14" s="9"/>
      <c r="U14" s="9" t="s">
        <v>91</v>
      </c>
      <c r="V14" s="9"/>
      <c r="W14" s="9" t="s">
        <v>101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12"/>
      <c r="CW14" s="15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</row>
    <row r="15" spans="1:122" ht="18" customHeight="1" x14ac:dyDescent="0.2">
      <c r="A15" s="31"/>
      <c r="B15" s="22"/>
      <c r="D15" s="42" t="s">
        <v>95</v>
      </c>
      <c r="E15" s="9"/>
      <c r="F15" s="9"/>
      <c r="G15" s="9"/>
      <c r="H15" s="9"/>
      <c r="I15" s="9"/>
      <c r="J15" s="9"/>
      <c r="K15" s="9" t="s">
        <v>89</v>
      </c>
      <c r="L15" s="9"/>
      <c r="M15" s="9" t="s">
        <v>53</v>
      </c>
      <c r="N15" s="9"/>
      <c r="O15" s="9" t="s">
        <v>90</v>
      </c>
      <c r="P15" s="9"/>
      <c r="Q15" s="9" t="s">
        <v>99</v>
      </c>
      <c r="R15" s="9"/>
      <c r="S15" s="9" t="s">
        <v>100</v>
      </c>
      <c r="T15" s="9"/>
      <c r="U15" s="9" t="s">
        <v>91</v>
      </c>
      <c r="V15" s="9"/>
      <c r="W15" s="9" t="s">
        <v>101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12"/>
      <c r="CW15" s="15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</row>
    <row r="16" spans="1:122" ht="18" customHeight="1" x14ac:dyDescent="0.2">
      <c r="A16" s="31"/>
      <c r="B16" s="22"/>
      <c r="D16" s="42" t="s">
        <v>96</v>
      </c>
      <c r="E16" s="9"/>
      <c r="F16" s="9"/>
      <c r="G16" s="9"/>
      <c r="H16" s="9"/>
      <c r="I16" s="9"/>
      <c r="J16" s="9"/>
      <c r="K16" s="9" t="s">
        <v>89</v>
      </c>
      <c r="L16" s="9"/>
      <c r="M16" s="9" t="s">
        <v>53</v>
      </c>
      <c r="N16" s="9"/>
      <c r="O16" s="9" t="s">
        <v>90</v>
      </c>
      <c r="P16" s="9"/>
      <c r="Q16" s="9" t="s">
        <v>99</v>
      </c>
      <c r="R16" s="9"/>
      <c r="S16" s="9" t="s">
        <v>100</v>
      </c>
      <c r="T16" s="9"/>
      <c r="U16" s="9" t="s">
        <v>91</v>
      </c>
      <c r="V16" s="9"/>
      <c r="W16" s="9" t="s">
        <v>101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12"/>
      <c r="CW16" s="15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</row>
    <row r="17" spans="1:122" ht="18" customHeight="1" x14ac:dyDescent="0.2">
      <c r="A17" s="31"/>
      <c r="B17" s="22"/>
      <c r="D17" s="42" t="s">
        <v>97</v>
      </c>
      <c r="E17" s="9"/>
      <c r="F17" s="9"/>
      <c r="G17" s="9"/>
      <c r="H17" s="9"/>
      <c r="I17" s="9"/>
      <c r="J17" s="9"/>
      <c r="K17" s="9" t="s">
        <v>89</v>
      </c>
      <c r="L17" s="9"/>
      <c r="M17" s="9" t="s">
        <v>53</v>
      </c>
      <c r="N17" s="9"/>
      <c r="O17" s="9" t="s">
        <v>90</v>
      </c>
      <c r="P17" s="9"/>
      <c r="Q17" s="9" t="s">
        <v>99</v>
      </c>
      <c r="R17" s="9"/>
      <c r="S17" s="9" t="s">
        <v>100</v>
      </c>
      <c r="T17" s="9"/>
      <c r="U17" s="9" t="s">
        <v>91</v>
      </c>
      <c r="V17" s="9"/>
      <c r="W17" s="9" t="s">
        <v>101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12"/>
      <c r="CW17" s="15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</row>
    <row r="18" spans="1:122" ht="18" customHeight="1" x14ac:dyDescent="0.2">
      <c r="A18" s="31"/>
      <c r="B18" s="22"/>
      <c r="D18" s="42" t="s">
        <v>98</v>
      </c>
      <c r="E18" s="9"/>
      <c r="F18" s="9"/>
      <c r="G18" s="9"/>
      <c r="H18" s="9"/>
      <c r="I18" s="9"/>
      <c r="J18" s="9"/>
      <c r="K18" s="9" t="s">
        <v>89</v>
      </c>
      <c r="L18" s="9"/>
      <c r="M18" s="9" t="s">
        <v>53</v>
      </c>
      <c r="N18" s="9"/>
      <c r="O18" s="9" t="s">
        <v>90</v>
      </c>
      <c r="P18" s="9"/>
      <c r="Q18" s="9" t="s">
        <v>99</v>
      </c>
      <c r="R18" s="9"/>
      <c r="S18" s="9" t="s">
        <v>100</v>
      </c>
      <c r="T18" s="9"/>
      <c r="U18" s="9" t="s">
        <v>91</v>
      </c>
      <c r="V18" s="9"/>
      <c r="W18" s="9" t="s">
        <v>101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12"/>
      <c r="CW18" s="15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</row>
    <row r="19" spans="1:122" ht="18" customHeight="1" x14ac:dyDescent="0.2">
      <c r="A19" s="31" t="s">
        <v>61</v>
      </c>
      <c r="B19" s="7" t="s">
        <v>37</v>
      </c>
      <c r="D19" s="42" t="s">
        <v>20</v>
      </c>
      <c r="E19" s="9"/>
      <c r="F19" s="9"/>
      <c r="G19" s="9"/>
      <c r="H19" s="9"/>
      <c r="I19" s="9"/>
      <c r="J19" s="9"/>
      <c r="K19" s="9"/>
      <c r="L19" s="9" t="s">
        <v>89</v>
      </c>
      <c r="M19" s="9"/>
      <c r="N19" s="9" t="s">
        <v>53</v>
      </c>
      <c r="O19" s="9"/>
      <c r="P19" s="9" t="s">
        <v>91</v>
      </c>
      <c r="Q19" s="9"/>
      <c r="R19" s="9" t="s">
        <v>90</v>
      </c>
      <c r="S19" s="9"/>
      <c r="T19" s="9" t="s">
        <v>100</v>
      </c>
      <c r="U19" s="9"/>
      <c r="V19" s="9" t="s">
        <v>99</v>
      </c>
      <c r="W19" s="9" t="s">
        <v>101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12">
        <f t="shared" si="9"/>
        <v>1</v>
      </c>
      <c r="CW19" s="15">
        <f t="shared" si="0"/>
        <v>1</v>
      </c>
      <c r="CX19" s="12">
        <f t="shared" si="10"/>
        <v>0</v>
      </c>
      <c r="CY19" s="12">
        <f t="shared" si="11"/>
        <v>0</v>
      </c>
      <c r="CZ19" s="12">
        <f t="shared" si="1"/>
        <v>0</v>
      </c>
      <c r="DA19" s="12">
        <f t="shared" si="12"/>
        <v>0</v>
      </c>
      <c r="DB19" s="12">
        <f t="shared" si="13"/>
        <v>0</v>
      </c>
      <c r="DC19" s="12">
        <f t="shared" si="14"/>
        <v>0</v>
      </c>
      <c r="DD19" s="12">
        <f t="shared" si="15"/>
        <v>0</v>
      </c>
      <c r="DE19" s="12">
        <f t="shared" si="2"/>
        <v>1</v>
      </c>
      <c r="DF19" s="12">
        <f t="shared" si="16"/>
        <v>0</v>
      </c>
      <c r="DG19" s="12">
        <f t="shared" si="17"/>
        <v>0</v>
      </c>
      <c r="DH19" s="12">
        <f t="shared" si="18"/>
        <v>0</v>
      </c>
      <c r="DI19" s="12">
        <f t="shared" si="19"/>
        <v>1</v>
      </c>
      <c r="DJ19" s="12">
        <f t="shared" si="20"/>
        <v>0</v>
      </c>
      <c r="DK19" s="12">
        <f t="shared" si="21"/>
        <v>0</v>
      </c>
      <c r="DL19" s="12">
        <f t="shared" si="3"/>
        <v>1</v>
      </c>
      <c r="DM19" s="12">
        <f t="shared" si="4"/>
        <v>1</v>
      </c>
      <c r="DN19" s="12">
        <f t="shared" si="5"/>
        <v>0</v>
      </c>
      <c r="DO19" s="12">
        <f t="shared" si="6"/>
        <v>0</v>
      </c>
      <c r="DP19" s="12">
        <f t="shared" si="7"/>
        <v>0</v>
      </c>
      <c r="DQ19" s="12">
        <f t="shared" si="22"/>
        <v>0</v>
      </c>
      <c r="DR19" s="12">
        <f t="shared" si="8"/>
        <v>0</v>
      </c>
    </row>
    <row r="20" spans="1:122" ht="18" customHeight="1" x14ac:dyDescent="0.2">
      <c r="A20" s="31" t="s">
        <v>18</v>
      </c>
      <c r="B20" s="7" t="s">
        <v>18</v>
      </c>
      <c r="D20" s="42" t="s">
        <v>22</v>
      </c>
      <c r="E20" s="9"/>
      <c r="F20" s="9"/>
      <c r="G20" s="9"/>
      <c r="H20" s="9"/>
      <c r="I20" s="9"/>
      <c r="J20" s="9"/>
      <c r="K20" s="9"/>
      <c r="L20" s="9" t="s">
        <v>89</v>
      </c>
      <c r="M20" s="9"/>
      <c r="N20" s="9" t="s">
        <v>53</v>
      </c>
      <c r="O20" s="9"/>
      <c r="P20" s="9" t="s">
        <v>91</v>
      </c>
      <c r="Q20" s="9"/>
      <c r="R20" s="9" t="s">
        <v>90</v>
      </c>
      <c r="S20" s="9"/>
      <c r="T20" s="9" t="s">
        <v>100</v>
      </c>
      <c r="U20" s="9"/>
      <c r="V20" s="9" t="s">
        <v>99</v>
      </c>
      <c r="W20" s="9" t="s">
        <v>101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12">
        <f t="shared" si="9"/>
        <v>1</v>
      </c>
      <c r="CW20" s="15">
        <f t="shared" si="0"/>
        <v>1</v>
      </c>
      <c r="CX20" s="12">
        <f t="shared" si="10"/>
        <v>0</v>
      </c>
      <c r="CY20" s="12">
        <f t="shared" si="11"/>
        <v>0</v>
      </c>
      <c r="CZ20" s="12">
        <f t="shared" si="1"/>
        <v>0</v>
      </c>
      <c r="DA20" s="12">
        <f t="shared" si="12"/>
        <v>0</v>
      </c>
      <c r="DB20" s="12">
        <f t="shared" si="13"/>
        <v>0</v>
      </c>
      <c r="DC20" s="12">
        <f t="shared" si="14"/>
        <v>0</v>
      </c>
      <c r="DD20" s="12">
        <f t="shared" si="15"/>
        <v>0</v>
      </c>
      <c r="DE20" s="12">
        <f t="shared" si="2"/>
        <v>1</v>
      </c>
      <c r="DF20" s="12">
        <f t="shared" si="16"/>
        <v>0</v>
      </c>
      <c r="DG20" s="12">
        <f t="shared" si="17"/>
        <v>0</v>
      </c>
      <c r="DH20" s="12">
        <f t="shared" si="18"/>
        <v>0</v>
      </c>
      <c r="DI20" s="12">
        <f t="shared" si="19"/>
        <v>1</v>
      </c>
      <c r="DJ20" s="12">
        <f t="shared" si="20"/>
        <v>0</v>
      </c>
      <c r="DK20" s="12">
        <f t="shared" si="21"/>
        <v>0</v>
      </c>
      <c r="DL20" s="12">
        <f t="shared" si="3"/>
        <v>1</v>
      </c>
      <c r="DM20" s="12">
        <f t="shared" si="4"/>
        <v>1</v>
      </c>
      <c r="DN20" s="12">
        <f t="shared" si="5"/>
        <v>0</v>
      </c>
      <c r="DO20" s="12">
        <f t="shared" si="6"/>
        <v>0</v>
      </c>
      <c r="DP20" s="12">
        <f t="shared" si="7"/>
        <v>0</v>
      </c>
      <c r="DQ20" s="12">
        <f t="shared" si="22"/>
        <v>0</v>
      </c>
      <c r="DR20" s="12">
        <f t="shared" si="8"/>
        <v>0</v>
      </c>
    </row>
    <row r="21" spans="1:122" ht="18" customHeight="1" x14ac:dyDescent="0.25">
      <c r="A21" s="31" t="s">
        <v>39</v>
      </c>
      <c r="B21" s="7" t="s">
        <v>40</v>
      </c>
      <c r="C21" s="1" t="s">
        <v>19</v>
      </c>
      <c r="D21" s="42" t="s">
        <v>24</v>
      </c>
      <c r="E21" s="9"/>
      <c r="F21" s="9"/>
      <c r="G21" s="9"/>
      <c r="H21" s="9"/>
      <c r="I21" s="9"/>
      <c r="J21" s="9"/>
      <c r="K21" s="9"/>
      <c r="L21" s="9" t="s">
        <v>89</v>
      </c>
      <c r="M21" s="9"/>
      <c r="N21" s="9" t="s">
        <v>53</v>
      </c>
      <c r="O21" s="9"/>
      <c r="P21" s="9" t="s">
        <v>91</v>
      </c>
      <c r="Q21" s="9"/>
      <c r="R21" s="9" t="s">
        <v>90</v>
      </c>
      <c r="S21" s="9"/>
      <c r="T21" s="9" t="s">
        <v>100</v>
      </c>
      <c r="U21" s="9"/>
      <c r="V21" s="9" t="s">
        <v>99</v>
      </c>
      <c r="W21" s="9" t="s">
        <v>101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12">
        <f t="shared" si="9"/>
        <v>1</v>
      </c>
      <c r="CW21" s="15">
        <f t="shared" si="0"/>
        <v>1</v>
      </c>
      <c r="CX21" s="12">
        <f t="shared" si="10"/>
        <v>0</v>
      </c>
      <c r="CY21" s="12">
        <f t="shared" si="11"/>
        <v>0</v>
      </c>
      <c r="CZ21" s="12">
        <f t="shared" si="1"/>
        <v>0</v>
      </c>
      <c r="DA21" s="12">
        <f t="shared" si="12"/>
        <v>0</v>
      </c>
      <c r="DB21" s="12">
        <f t="shared" si="13"/>
        <v>0</v>
      </c>
      <c r="DC21" s="12">
        <f t="shared" si="14"/>
        <v>0</v>
      </c>
      <c r="DD21" s="12">
        <f t="shared" si="15"/>
        <v>0</v>
      </c>
      <c r="DE21" s="12">
        <f t="shared" si="2"/>
        <v>1</v>
      </c>
      <c r="DF21" s="12">
        <f t="shared" si="16"/>
        <v>0</v>
      </c>
      <c r="DG21" s="12">
        <f t="shared" si="17"/>
        <v>0</v>
      </c>
      <c r="DH21" s="12">
        <f t="shared" si="18"/>
        <v>0</v>
      </c>
      <c r="DI21" s="12">
        <f t="shared" si="19"/>
        <v>1</v>
      </c>
      <c r="DJ21" s="12">
        <f t="shared" si="20"/>
        <v>0</v>
      </c>
      <c r="DK21" s="12">
        <f t="shared" si="21"/>
        <v>0</v>
      </c>
      <c r="DL21" s="12">
        <f t="shared" si="3"/>
        <v>1</v>
      </c>
      <c r="DM21" s="12">
        <f t="shared" si="4"/>
        <v>1</v>
      </c>
      <c r="DN21" s="12">
        <f t="shared" si="5"/>
        <v>0</v>
      </c>
      <c r="DO21" s="12">
        <f t="shared" si="6"/>
        <v>0</v>
      </c>
      <c r="DP21" s="12">
        <f t="shared" si="7"/>
        <v>0</v>
      </c>
      <c r="DQ21" s="12">
        <f t="shared" si="22"/>
        <v>0</v>
      </c>
      <c r="DR21" s="12">
        <f t="shared" si="8"/>
        <v>0</v>
      </c>
    </row>
    <row r="22" spans="1:122" ht="18" customHeight="1" x14ac:dyDescent="0.25">
      <c r="A22" s="31" t="s">
        <v>25</v>
      </c>
      <c r="B22" s="7" t="s">
        <v>26</v>
      </c>
      <c r="C22" s="1"/>
      <c r="D22" s="42" t="s">
        <v>75</v>
      </c>
      <c r="E22" s="9"/>
      <c r="F22" s="9"/>
      <c r="G22" s="9"/>
      <c r="H22" s="9"/>
      <c r="I22" s="9"/>
      <c r="J22" s="9"/>
      <c r="K22" s="9"/>
      <c r="L22" s="9" t="s">
        <v>89</v>
      </c>
      <c r="M22" s="9"/>
      <c r="N22" s="9" t="s">
        <v>53</v>
      </c>
      <c r="O22" s="9"/>
      <c r="P22" s="9" t="s">
        <v>91</v>
      </c>
      <c r="Q22" s="9"/>
      <c r="R22" s="9" t="s">
        <v>90</v>
      </c>
      <c r="S22" s="9"/>
      <c r="T22" s="9" t="s">
        <v>100</v>
      </c>
      <c r="U22" s="9"/>
      <c r="V22" s="9" t="s">
        <v>99</v>
      </c>
      <c r="W22" s="9" t="s">
        <v>101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12">
        <f t="shared" si="9"/>
        <v>1</v>
      </c>
      <c r="CW22" s="15">
        <f t="shared" si="0"/>
        <v>1</v>
      </c>
      <c r="CX22" s="12">
        <f t="shared" si="10"/>
        <v>0</v>
      </c>
      <c r="CY22" s="12">
        <f t="shared" si="11"/>
        <v>0</v>
      </c>
      <c r="CZ22" s="12">
        <f t="shared" si="1"/>
        <v>0</v>
      </c>
      <c r="DA22" s="12">
        <f t="shared" si="12"/>
        <v>0</v>
      </c>
      <c r="DB22" s="12">
        <f t="shared" si="13"/>
        <v>0</v>
      </c>
      <c r="DC22" s="12">
        <f t="shared" si="14"/>
        <v>0</v>
      </c>
      <c r="DD22" s="12">
        <f t="shared" si="15"/>
        <v>0</v>
      </c>
      <c r="DE22" s="12">
        <f t="shared" si="2"/>
        <v>1</v>
      </c>
      <c r="DF22" s="12">
        <f t="shared" si="16"/>
        <v>0</v>
      </c>
      <c r="DG22" s="12">
        <f t="shared" si="17"/>
        <v>0</v>
      </c>
      <c r="DH22" s="12">
        <f t="shared" si="18"/>
        <v>0</v>
      </c>
      <c r="DI22" s="12">
        <f t="shared" si="19"/>
        <v>1</v>
      </c>
      <c r="DJ22" s="12">
        <f t="shared" si="20"/>
        <v>0</v>
      </c>
      <c r="DK22" s="12">
        <f t="shared" si="21"/>
        <v>0</v>
      </c>
      <c r="DL22" s="12">
        <f t="shared" si="3"/>
        <v>1</v>
      </c>
      <c r="DM22" s="12">
        <f t="shared" si="4"/>
        <v>1</v>
      </c>
      <c r="DN22" s="12">
        <f t="shared" si="5"/>
        <v>0</v>
      </c>
      <c r="DO22" s="12">
        <f t="shared" si="6"/>
        <v>0</v>
      </c>
      <c r="DP22" s="12">
        <f t="shared" si="7"/>
        <v>0</v>
      </c>
      <c r="DQ22" s="12">
        <f t="shared" si="22"/>
        <v>0</v>
      </c>
      <c r="DR22" s="12">
        <f t="shared" si="8"/>
        <v>0</v>
      </c>
    </row>
    <row r="23" spans="1:122" ht="18" customHeight="1" x14ac:dyDescent="0.2">
      <c r="A23" s="31" t="s">
        <v>69</v>
      </c>
      <c r="B23" s="7" t="s">
        <v>70</v>
      </c>
      <c r="D23" s="42" t="s">
        <v>27</v>
      </c>
      <c r="E23" s="9"/>
      <c r="F23" s="9"/>
      <c r="G23" s="9"/>
      <c r="H23" s="9"/>
      <c r="I23" s="9"/>
      <c r="J23" s="9"/>
      <c r="K23" s="9" t="s">
        <v>53</v>
      </c>
      <c r="L23" s="9"/>
      <c r="M23" s="9" t="s">
        <v>89</v>
      </c>
      <c r="N23" s="9"/>
      <c r="O23" s="9" t="s">
        <v>91</v>
      </c>
      <c r="P23" s="9"/>
      <c r="Q23" s="9" t="s">
        <v>90</v>
      </c>
      <c r="R23" s="9"/>
      <c r="S23" s="9" t="s">
        <v>99</v>
      </c>
      <c r="T23" s="9"/>
      <c r="U23" s="9" t="s">
        <v>101</v>
      </c>
      <c r="V23" s="9"/>
      <c r="W23" s="9" t="s">
        <v>100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 t="s">
        <v>53</v>
      </c>
      <c r="AJ23" s="9"/>
      <c r="AK23" s="9" t="s">
        <v>89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 t="s">
        <v>89</v>
      </c>
      <c r="BT23" s="9"/>
      <c r="BU23" s="9" t="s">
        <v>53</v>
      </c>
      <c r="BV23" s="9"/>
      <c r="BW23" s="9"/>
      <c r="BX23" s="9"/>
      <c r="BY23" s="9"/>
      <c r="BZ23" s="9"/>
      <c r="CA23" s="9"/>
      <c r="CB23" s="9" t="s">
        <v>53</v>
      </c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12">
        <f t="shared" si="9"/>
        <v>4</v>
      </c>
      <c r="CW23" s="15">
        <f t="shared" si="0"/>
        <v>3</v>
      </c>
      <c r="CX23" s="12">
        <f t="shared" si="10"/>
        <v>0</v>
      </c>
      <c r="CY23" s="12">
        <f t="shared" si="11"/>
        <v>0</v>
      </c>
      <c r="CZ23" s="12">
        <f t="shared" si="1"/>
        <v>0</v>
      </c>
      <c r="DA23" s="12">
        <f t="shared" si="12"/>
        <v>0</v>
      </c>
      <c r="DB23" s="12">
        <f t="shared" si="13"/>
        <v>0</v>
      </c>
      <c r="DC23" s="12">
        <f t="shared" si="14"/>
        <v>0</v>
      </c>
      <c r="DD23" s="12">
        <f t="shared" si="15"/>
        <v>0</v>
      </c>
      <c r="DE23" s="12">
        <f t="shared" si="2"/>
        <v>1</v>
      </c>
      <c r="DF23" s="12">
        <f t="shared" si="16"/>
        <v>0</v>
      </c>
      <c r="DG23" s="12">
        <f t="shared" si="17"/>
        <v>0</v>
      </c>
      <c r="DH23" s="12">
        <f t="shared" si="18"/>
        <v>0</v>
      </c>
      <c r="DI23" s="12">
        <f t="shared" si="19"/>
        <v>1</v>
      </c>
      <c r="DJ23" s="12">
        <f t="shared" si="20"/>
        <v>0</v>
      </c>
      <c r="DK23" s="12">
        <f t="shared" si="21"/>
        <v>0</v>
      </c>
      <c r="DL23" s="12">
        <f t="shared" si="3"/>
        <v>1</v>
      </c>
      <c r="DM23" s="12">
        <f t="shared" si="4"/>
        <v>1</v>
      </c>
      <c r="DN23" s="12">
        <f t="shared" si="5"/>
        <v>0</v>
      </c>
      <c r="DO23" s="12">
        <f t="shared" si="6"/>
        <v>0</v>
      </c>
      <c r="DP23" s="12">
        <f t="shared" si="7"/>
        <v>0</v>
      </c>
      <c r="DQ23" s="12">
        <f t="shared" si="22"/>
        <v>0</v>
      </c>
      <c r="DR23" s="12">
        <f t="shared" si="8"/>
        <v>0</v>
      </c>
    </row>
    <row r="24" spans="1:122" ht="18" customHeight="1" x14ac:dyDescent="0.2">
      <c r="A24" s="31" t="s">
        <v>6</v>
      </c>
      <c r="B24" s="7" t="s">
        <v>7</v>
      </c>
      <c r="D24" s="42" t="s">
        <v>30</v>
      </c>
      <c r="E24" s="9"/>
      <c r="F24" s="9"/>
      <c r="G24" s="9"/>
      <c r="H24" s="9"/>
      <c r="I24" s="9"/>
      <c r="J24" s="9"/>
      <c r="K24" s="9" t="s">
        <v>53</v>
      </c>
      <c r="L24" s="9"/>
      <c r="M24" s="9" t="s">
        <v>89</v>
      </c>
      <c r="N24" s="9"/>
      <c r="O24" s="9" t="s">
        <v>91</v>
      </c>
      <c r="P24" s="9"/>
      <c r="Q24" s="9" t="s">
        <v>90</v>
      </c>
      <c r="R24" s="9"/>
      <c r="S24" s="9" t="s">
        <v>99</v>
      </c>
      <c r="T24" s="9"/>
      <c r="U24" s="9" t="s">
        <v>101</v>
      </c>
      <c r="V24" s="9"/>
      <c r="W24" s="9" t="s">
        <v>100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 t="s">
        <v>53</v>
      </c>
      <c r="AJ24" s="9"/>
      <c r="AK24" s="9" t="s">
        <v>89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 t="s">
        <v>89</v>
      </c>
      <c r="BT24" s="9"/>
      <c r="BU24" s="9" t="s">
        <v>53</v>
      </c>
      <c r="BV24" s="9"/>
      <c r="BW24" s="9"/>
      <c r="BX24" s="9"/>
      <c r="BY24" s="9"/>
      <c r="BZ24" s="9"/>
      <c r="CA24" s="9"/>
      <c r="CB24" s="9" t="s">
        <v>53</v>
      </c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12">
        <f t="shared" si="9"/>
        <v>4</v>
      </c>
      <c r="CW24" s="15">
        <f t="shared" si="0"/>
        <v>3</v>
      </c>
      <c r="CX24" s="12">
        <f t="shared" si="10"/>
        <v>0</v>
      </c>
      <c r="CY24" s="12">
        <f t="shared" si="11"/>
        <v>0</v>
      </c>
      <c r="CZ24" s="12">
        <f t="shared" si="1"/>
        <v>0</v>
      </c>
      <c r="DA24" s="12">
        <f t="shared" si="12"/>
        <v>0</v>
      </c>
      <c r="DB24" s="12">
        <f t="shared" si="13"/>
        <v>0</v>
      </c>
      <c r="DC24" s="12">
        <f t="shared" si="14"/>
        <v>0</v>
      </c>
      <c r="DD24" s="12">
        <f t="shared" si="15"/>
        <v>0</v>
      </c>
      <c r="DE24" s="12">
        <f t="shared" si="2"/>
        <v>1</v>
      </c>
      <c r="DF24" s="12">
        <f t="shared" si="16"/>
        <v>0</v>
      </c>
      <c r="DG24" s="12">
        <f t="shared" si="17"/>
        <v>0</v>
      </c>
      <c r="DH24" s="12">
        <f t="shared" si="18"/>
        <v>0</v>
      </c>
      <c r="DI24" s="12">
        <f t="shared" si="19"/>
        <v>1</v>
      </c>
      <c r="DJ24" s="12">
        <f t="shared" si="20"/>
        <v>0</v>
      </c>
      <c r="DK24" s="12">
        <f t="shared" si="21"/>
        <v>0</v>
      </c>
      <c r="DL24" s="12">
        <f t="shared" si="3"/>
        <v>1</v>
      </c>
      <c r="DM24" s="12">
        <f t="shared" si="4"/>
        <v>1</v>
      </c>
      <c r="DN24" s="12">
        <f t="shared" si="5"/>
        <v>0</v>
      </c>
      <c r="DO24" s="12">
        <f t="shared" si="6"/>
        <v>0</v>
      </c>
      <c r="DP24" s="12">
        <f t="shared" si="7"/>
        <v>0</v>
      </c>
      <c r="DQ24" s="12">
        <f t="shared" si="22"/>
        <v>0</v>
      </c>
      <c r="DR24" s="12">
        <f t="shared" si="8"/>
        <v>0</v>
      </c>
    </row>
    <row r="25" spans="1:122" ht="18" customHeight="1" x14ac:dyDescent="0.25">
      <c r="A25" s="31" t="s">
        <v>16</v>
      </c>
      <c r="B25" s="7" t="s">
        <v>9</v>
      </c>
      <c r="C25" s="1"/>
      <c r="D25" s="42" t="s">
        <v>33</v>
      </c>
      <c r="E25" s="9"/>
      <c r="F25" s="9"/>
      <c r="G25" s="9"/>
      <c r="H25" s="9"/>
      <c r="I25" s="9"/>
      <c r="J25" s="9"/>
      <c r="K25" s="9" t="s">
        <v>53</v>
      </c>
      <c r="L25" s="9"/>
      <c r="M25" s="9" t="s">
        <v>89</v>
      </c>
      <c r="N25" s="9"/>
      <c r="O25" s="9" t="s">
        <v>91</v>
      </c>
      <c r="P25" s="9"/>
      <c r="Q25" s="9" t="s">
        <v>90</v>
      </c>
      <c r="R25" s="9"/>
      <c r="S25" s="9" t="s">
        <v>99</v>
      </c>
      <c r="T25" s="9"/>
      <c r="U25" s="9" t="s">
        <v>101</v>
      </c>
      <c r="V25" s="9"/>
      <c r="W25" s="9" t="s">
        <v>100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 t="s">
        <v>53</v>
      </c>
      <c r="AJ25" s="9"/>
      <c r="AK25" s="9" t="s">
        <v>89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 t="s">
        <v>89</v>
      </c>
      <c r="BT25" s="9"/>
      <c r="BU25" s="9" t="s">
        <v>53</v>
      </c>
      <c r="BV25" s="9"/>
      <c r="BW25" s="9"/>
      <c r="BX25" s="9"/>
      <c r="BY25" s="9"/>
      <c r="BZ25" s="9"/>
      <c r="CA25" s="9"/>
      <c r="CB25" s="9" t="s">
        <v>53</v>
      </c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12">
        <f t="shared" si="9"/>
        <v>4</v>
      </c>
      <c r="CW25" s="15">
        <f t="shared" si="0"/>
        <v>3</v>
      </c>
      <c r="CX25" s="12">
        <f t="shared" si="10"/>
        <v>0</v>
      </c>
      <c r="CY25" s="12">
        <f t="shared" si="11"/>
        <v>0</v>
      </c>
      <c r="CZ25" s="12">
        <f t="shared" si="1"/>
        <v>0</v>
      </c>
      <c r="DA25" s="12">
        <f t="shared" si="12"/>
        <v>0</v>
      </c>
      <c r="DB25" s="12">
        <f t="shared" si="13"/>
        <v>0</v>
      </c>
      <c r="DC25" s="12">
        <f t="shared" si="14"/>
        <v>0</v>
      </c>
      <c r="DD25" s="12">
        <f t="shared" si="15"/>
        <v>0</v>
      </c>
      <c r="DE25" s="12">
        <f t="shared" si="2"/>
        <v>1</v>
      </c>
      <c r="DF25" s="12">
        <f t="shared" si="16"/>
        <v>0</v>
      </c>
      <c r="DG25" s="12">
        <f t="shared" si="17"/>
        <v>0</v>
      </c>
      <c r="DH25" s="12">
        <f t="shared" si="18"/>
        <v>0</v>
      </c>
      <c r="DI25" s="12">
        <f t="shared" si="19"/>
        <v>1</v>
      </c>
      <c r="DJ25" s="12">
        <f t="shared" si="20"/>
        <v>0</v>
      </c>
      <c r="DK25" s="12">
        <f t="shared" si="21"/>
        <v>0</v>
      </c>
      <c r="DL25" s="12">
        <f t="shared" si="3"/>
        <v>1</v>
      </c>
      <c r="DM25" s="12">
        <f t="shared" si="4"/>
        <v>1</v>
      </c>
      <c r="DN25" s="12">
        <f t="shared" si="5"/>
        <v>0</v>
      </c>
      <c r="DO25" s="12">
        <f t="shared" si="6"/>
        <v>0</v>
      </c>
      <c r="DP25" s="12">
        <f t="shared" si="7"/>
        <v>0</v>
      </c>
      <c r="DQ25" s="12">
        <f t="shared" si="22"/>
        <v>0</v>
      </c>
      <c r="DR25" s="12">
        <f t="shared" si="8"/>
        <v>0</v>
      </c>
    </row>
    <row r="26" spans="1:122" ht="18" customHeight="1" x14ac:dyDescent="0.2">
      <c r="A26" s="31" t="s">
        <v>62</v>
      </c>
      <c r="B26" s="7" t="s">
        <v>23</v>
      </c>
      <c r="D26" s="42" t="s">
        <v>76</v>
      </c>
      <c r="E26" s="9"/>
      <c r="F26" s="9"/>
      <c r="G26" s="9"/>
      <c r="H26" s="9"/>
      <c r="I26" s="9"/>
      <c r="J26" s="9"/>
      <c r="K26" s="9" t="s">
        <v>53</v>
      </c>
      <c r="L26" s="9"/>
      <c r="M26" s="9" t="s">
        <v>89</v>
      </c>
      <c r="N26" s="9"/>
      <c r="O26" s="9" t="s">
        <v>91</v>
      </c>
      <c r="P26" s="9"/>
      <c r="Q26" s="9" t="s">
        <v>90</v>
      </c>
      <c r="R26" s="9"/>
      <c r="S26" s="9" t="s">
        <v>99</v>
      </c>
      <c r="T26" s="9"/>
      <c r="U26" s="9" t="s">
        <v>101</v>
      </c>
      <c r="V26" s="9"/>
      <c r="W26" s="9" t="s">
        <v>100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 t="s">
        <v>53</v>
      </c>
      <c r="AJ26" s="9"/>
      <c r="AK26" s="9" t="s">
        <v>89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 t="s">
        <v>89</v>
      </c>
      <c r="BT26" s="9"/>
      <c r="BU26" s="9" t="s">
        <v>53</v>
      </c>
      <c r="BV26" s="9"/>
      <c r="BW26" s="9"/>
      <c r="BX26" s="9"/>
      <c r="BY26" s="9"/>
      <c r="BZ26" s="9"/>
      <c r="CA26" s="9"/>
      <c r="CB26" s="9" t="s">
        <v>53</v>
      </c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12">
        <f t="shared" si="9"/>
        <v>4</v>
      </c>
      <c r="CW26" s="15">
        <f t="shared" si="0"/>
        <v>3</v>
      </c>
      <c r="CX26" s="12">
        <f t="shared" si="10"/>
        <v>0</v>
      </c>
      <c r="CY26" s="12">
        <f t="shared" si="11"/>
        <v>0</v>
      </c>
      <c r="CZ26" s="12">
        <f t="shared" si="1"/>
        <v>0</v>
      </c>
      <c r="DA26" s="12">
        <f t="shared" si="12"/>
        <v>0</v>
      </c>
      <c r="DB26" s="12">
        <f t="shared" si="13"/>
        <v>0</v>
      </c>
      <c r="DC26" s="12">
        <f t="shared" si="14"/>
        <v>0</v>
      </c>
      <c r="DD26" s="12">
        <f t="shared" si="15"/>
        <v>0</v>
      </c>
      <c r="DE26" s="12">
        <f t="shared" si="2"/>
        <v>1</v>
      </c>
      <c r="DF26" s="12">
        <f t="shared" si="16"/>
        <v>0</v>
      </c>
      <c r="DG26" s="12">
        <f t="shared" si="17"/>
        <v>0</v>
      </c>
      <c r="DH26" s="12">
        <f t="shared" si="18"/>
        <v>0</v>
      </c>
      <c r="DI26" s="12">
        <f t="shared" si="19"/>
        <v>1</v>
      </c>
      <c r="DJ26" s="12">
        <f t="shared" si="20"/>
        <v>0</v>
      </c>
      <c r="DK26" s="12">
        <f t="shared" si="21"/>
        <v>0</v>
      </c>
      <c r="DL26" s="12">
        <f t="shared" si="3"/>
        <v>1</v>
      </c>
      <c r="DM26" s="12">
        <f t="shared" si="4"/>
        <v>1</v>
      </c>
      <c r="DN26" s="12">
        <f t="shared" si="5"/>
        <v>0</v>
      </c>
      <c r="DO26" s="12">
        <f t="shared" si="6"/>
        <v>0</v>
      </c>
      <c r="DP26" s="12">
        <f t="shared" si="7"/>
        <v>0</v>
      </c>
      <c r="DQ26" s="12">
        <f t="shared" si="22"/>
        <v>0</v>
      </c>
      <c r="DR26" s="12">
        <f t="shared" si="8"/>
        <v>0</v>
      </c>
    </row>
    <row r="27" spans="1:122" ht="18" customHeight="1" x14ac:dyDescent="0.2">
      <c r="A27" s="31" t="s">
        <v>31</v>
      </c>
      <c r="B27" s="7" t="s">
        <v>32</v>
      </c>
      <c r="D27" s="42" t="s">
        <v>102</v>
      </c>
      <c r="E27" s="9"/>
      <c r="F27" s="9"/>
      <c r="G27" s="9"/>
      <c r="H27" s="9"/>
      <c r="I27" s="9"/>
      <c r="J27" s="9"/>
      <c r="K27" s="9" t="s">
        <v>53</v>
      </c>
      <c r="L27" s="9"/>
      <c r="M27" s="9" t="s">
        <v>89</v>
      </c>
      <c r="N27" s="9"/>
      <c r="O27" s="9" t="s">
        <v>91</v>
      </c>
      <c r="P27" s="9"/>
      <c r="Q27" s="9" t="s">
        <v>90</v>
      </c>
      <c r="R27" s="9"/>
      <c r="S27" s="9" t="s">
        <v>99</v>
      </c>
      <c r="T27" s="9"/>
      <c r="U27" s="9" t="s">
        <v>101</v>
      </c>
      <c r="V27" s="9"/>
      <c r="W27" s="9" t="s">
        <v>100</v>
      </c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53</v>
      </c>
      <c r="AJ27" s="9"/>
      <c r="AK27" s="9" t="s">
        <v>89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 t="s">
        <v>89</v>
      </c>
      <c r="BT27" s="9"/>
      <c r="BU27" s="9" t="s">
        <v>53</v>
      </c>
      <c r="BV27" s="9"/>
      <c r="BW27" s="9"/>
      <c r="BX27" s="9"/>
      <c r="BY27" s="9"/>
      <c r="BZ27" s="9"/>
      <c r="CA27" s="9"/>
      <c r="CB27" s="9" t="s">
        <v>53</v>
      </c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12">
        <f t="shared" si="9"/>
        <v>4</v>
      </c>
      <c r="CW27" s="15">
        <f t="shared" si="0"/>
        <v>3</v>
      </c>
      <c r="CX27" s="12">
        <f t="shared" si="10"/>
        <v>0</v>
      </c>
      <c r="CY27" s="12">
        <f t="shared" si="11"/>
        <v>0</v>
      </c>
      <c r="CZ27" s="12">
        <f t="shared" si="1"/>
        <v>0</v>
      </c>
      <c r="DA27" s="12">
        <f t="shared" si="12"/>
        <v>0</v>
      </c>
      <c r="DB27" s="12">
        <f t="shared" si="13"/>
        <v>0</v>
      </c>
      <c r="DC27" s="12">
        <f t="shared" si="14"/>
        <v>0</v>
      </c>
      <c r="DD27" s="12">
        <f t="shared" si="15"/>
        <v>0</v>
      </c>
      <c r="DE27" s="12">
        <f t="shared" si="2"/>
        <v>1</v>
      </c>
      <c r="DF27" s="12">
        <f t="shared" si="16"/>
        <v>0</v>
      </c>
      <c r="DG27" s="12">
        <f t="shared" si="17"/>
        <v>0</v>
      </c>
      <c r="DH27" s="12">
        <f t="shared" si="18"/>
        <v>0</v>
      </c>
      <c r="DI27" s="12">
        <f t="shared" si="19"/>
        <v>1</v>
      </c>
      <c r="DJ27" s="12">
        <f t="shared" si="20"/>
        <v>0</v>
      </c>
      <c r="DK27" s="12">
        <f t="shared" si="21"/>
        <v>0</v>
      </c>
      <c r="DL27" s="12">
        <f t="shared" si="3"/>
        <v>1</v>
      </c>
      <c r="DM27" s="12">
        <f t="shared" si="4"/>
        <v>1</v>
      </c>
      <c r="DN27" s="12">
        <f t="shared" si="5"/>
        <v>0</v>
      </c>
      <c r="DO27" s="12">
        <f t="shared" si="6"/>
        <v>0</v>
      </c>
      <c r="DP27" s="12">
        <f t="shared" si="7"/>
        <v>0</v>
      </c>
      <c r="DQ27" s="12">
        <f t="shared" si="22"/>
        <v>0</v>
      </c>
      <c r="DR27" s="12">
        <f t="shared" si="8"/>
        <v>0</v>
      </c>
    </row>
    <row r="28" spans="1:122" ht="18" customHeight="1" x14ac:dyDescent="0.2">
      <c r="A28" s="31" t="s">
        <v>63</v>
      </c>
      <c r="B28" s="7" t="s">
        <v>64</v>
      </c>
      <c r="D28" s="42" t="s">
        <v>36</v>
      </c>
      <c r="E28" s="9"/>
      <c r="F28" s="9"/>
      <c r="G28" s="9"/>
      <c r="H28" s="9"/>
      <c r="I28" s="9"/>
      <c r="J28" s="9"/>
      <c r="K28" s="9" t="s">
        <v>53</v>
      </c>
      <c r="M28" s="9" t="s">
        <v>90</v>
      </c>
      <c r="N28" s="9"/>
      <c r="O28" s="13" t="s">
        <v>89</v>
      </c>
      <c r="P28" s="9"/>
      <c r="Q28" s="9" t="s">
        <v>103</v>
      </c>
      <c r="R28" s="9"/>
      <c r="S28" s="9" t="s">
        <v>104</v>
      </c>
      <c r="T28" s="9"/>
      <c r="U28" s="9" t="s">
        <v>105</v>
      </c>
      <c r="V28" s="9"/>
      <c r="W28" s="9" t="s">
        <v>99</v>
      </c>
      <c r="X28" s="9"/>
      <c r="Y28" s="9" t="s">
        <v>106</v>
      </c>
      <c r="Z28" s="9"/>
      <c r="AA28" s="9" t="s">
        <v>101</v>
      </c>
      <c r="AB28" s="9"/>
      <c r="AC28" s="9" t="s">
        <v>107</v>
      </c>
      <c r="AD28" s="9"/>
      <c r="AE28" s="9"/>
      <c r="AF28" s="9"/>
      <c r="AG28" s="9"/>
      <c r="AH28" s="9"/>
      <c r="AI28" s="9"/>
      <c r="AJ28" s="9"/>
      <c r="AK28" s="9"/>
      <c r="AL28" s="9"/>
      <c r="AM28" s="9" t="s">
        <v>53</v>
      </c>
      <c r="AN28" s="9"/>
      <c r="AO28" s="9"/>
      <c r="AP28" s="9"/>
      <c r="AQ28" s="9"/>
      <c r="AR28" s="9" t="s">
        <v>89</v>
      </c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 t="s">
        <v>90</v>
      </c>
      <c r="BG28" s="9"/>
      <c r="BH28" s="9"/>
      <c r="BI28" s="9"/>
      <c r="BJ28" s="9"/>
      <c r="BK28" s="9"/>
      <c r="BL28" s="9"/>
      <c r="BM28" s="9"/>
      <c r="BN28" s="9"/>
      <c r="BO28" s="9"/>
      <c r="BP28" s="9" t="s">
        <v>99</v>
      </c>
      <c r="BQ28" s="9"/>
      <c r="BR28" s="9"/>
      <c r="BS28" s="9"/>
      <c r="BT28" s="9"/>
      <c r="BU28" s="9"/>
      <c r="BV28" s="9"/>
      <c r="BW28" s="9"/>
      <c r="BX28" s="9" t="s">
        <v>53</v>
      </c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 t="s">
        <v>53</v>
      </c>
      <c r="CR28" s="9"/>
      <c r="CS28" s="7" t="s">
        <v>7</v>
      </c>
      <c r="CT28" s="9"/>
      <c r="CU28" s="7" t="s">
        <v>32</v>
      </c>
      <c r="CV28" s="12">
        <f t="shared" si="9"/>
        <v>4</v>
      </c>
      <c r="CW28" s="15">
        <f t="shared" si="0"/>
        <v>2</v>
      </c>
      <c r="CX28" s="12">
        <f t="shared" si="10"/>
        <v>0</v>
      </c>
      <c r="CY28" s="12">
        <f t="shared" si="11"/>
        <v>0</v>
      </c>
      <c r="CZ28" s="12">
        <f t="shared" si="1"/>
        <v>0</v>
      </c>
      <c r="DA28" s="12">
        <f t="shared" si="12"/>
        <v>1</v>
      </c>
      <c r="DB28" s="12">
        <f t="shared" si="13"/>
        <v>2</v>
      </c>
      <c r="DC28" s="12">
        <f t="shared" si="14"/>
        <v>0</v>
      </c>
      <c r="DD28" s="12">
        <f t="shared" si="15"/>
        <v>1</v>
      </c>
      <c r="DE28" s="12">
        <f t="shared" si="2"/>
        <v>3</v>
      </c>
      <c r="DF28" s="12">
        <f t="shared" si="16"/>
        <v>0</v>
      </c>
      <c r="DG28" s="12">
        <f t="shared" si="17"/>
        <v>0</v>
      </c>
      <c r="DH28" s="12">
        <f t="shared" si="18"/>
        <v>0</v>
      </c>
      <c r="DI28" s="12">
        <f t="shared" si="19"/>
        <v>2</v>
      </c>
      <c r="DJ28" s="12">
        <f t="shared" si="20"/>
        <v>0</v>
      </c>
      <c r="DK28" s="12">
        <f t="shared" si="21"/>
        <v>0</v>
      </c>
      <c r="DL28" s="12">
        <f t="shared" si="3"/>
        <v>0</v>
      </c>
      <c r="DM28" s="12">
        <f t="shared" si="4"/>
        <v>1</v>
      </c>
      <c r="DN28" s="12">
        <f t="shared" si="5"/>
        <v>1</v>
      </c>
      <c r="DO28" s="12">
        <f t="shared" si="6"/>
        <v>0</v>
      </c>
      <c r="DP28" s="12">
        <f t="shared" si="7"/>
        <v>0</v>
      </c>
      <c r="DQ28" s="12">
        <f t="shared" si="22"/>
        <v>0</v>
      </c>
      <c r="DR28" s="12">
        <f t="shared" si="8"/>
        <v>0</v>
      </c>
    </row>
    <row r="29" spans="1:122" ht="18" customHeight="1" x14ac:dyDescent="0.2">
      <c r="A29" s="31" t="s">
        <v>81</v>
      </c>
      <c r="B29" s="7" t="s">
        <v>84</v>
      </c>
      <c r="D29" s="42" t="s">
        <v>38</v>
      </c>
      <c r="E29" s="9"/>
      <c r="F29" s="9"/>
      <c r="G29" s="9"/>
      <c r="H29" s="9"/>
      <c r="I29" s="9"/>
      <c r="J29" s="9"/>
      <c r="K29" s="9" t="s">
        <v>53</v>
      </c>
      <c r="L29" s="9"/>
      <c r="M29" s="9" t="s">
        <v>90</v>
      </c>
      <c r="N29" s="9"/>
      <c r="O29" s="13" t="s">
        <v>89</v>
      </c>
      <c r="P29" s="9"/>
      <c r="Q29" s="9" t="s">
        <v>103</v>
      </c>
      <c r="R29" s="9"/>
      <c r="S29" s="9" t="s">
        <v>104</v>
      </c>
      <c r="T29" s="9"/>
      <c r="U29" s="9" t="s">
        <v>105</v>
      </c>
      <c r="V29" s="9"/>
      <c r="W29" s="9" t="s">
        <v>99</v>
      </c>
      <c r="X29" s="10"/>
      <c r="Y29" s="9" t="s">
        <v>106</v>
      </c>
      <c r="Z29" s="9"/>
      <c r="AA29" s="9" t="s">
        <v>101</v>
      </c>
      <c r="AB29" s="9"/>
      <c r="AC29" s="9" t="s">
        <v>107</v>
      </c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 t="s">
        <v>53</v>
      </c>
      <c r="AO29" s="9"/>
      <c r="AP29" s="9"/>
      <c r="AQ29" s="9"/>
      <c r="AR29" s="9" t="s">
        <v>89</v>
      </c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 t="s">
        <v>90</v>
      </c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 t="s">
        <v>53</v>
      </c>
      <c r="BU29" s="9" t="s">
        <v>99</v>
      </c>
      <c r="BV29" s="9"/>
      <c r="BW29" s="9"/>
      <c r="BX29" s="9"/>
      <c r="BY29" s="9"/>
      <c r="BZ29" s="9" t="s">
        <v>53</v>
      </c>
      <c r="CA29" s="9" t="s">
        <v>99</v>
      </c>
      <c r="CB29" s="9"/>
      <c r="CC29" s="9"/>
      <c r="CD29" s="9"/>
      <c r="CE29" s="9"/>
      <c r="CF29" s="9"/>
      <c r="CG29" s="9"/>
      <c r="CH29" s="9"/>
      <c r="CI29" s="9"/>
      <c r="CJ29" s="9" t="s">
        <v>53</v>
      </c>
      <c r="CK29" s="9"/>
      <c r="CL29" s="9"/>
      <c r="CM29" s="9"/>
      <c r="CN29" s="9"/>
      <c r="CO29" s="9"/>
      <c r="CP29" s="9"/>
      <c r="CQ29" s="9"/>
      <c r="CR29" s="9"/>
      <c r="CS29" s="9" t="s">
        <v>90</v>
      </c>
      <c r="CT29" s="9"/>
      <c r="CU29" s="7" t="s">
        <v>32</v>
      </c>
      <c r="CV29" s="12">
        <f t="shared" si="9"/>
        <v>5</v>
      </c>
      <c r="CW29" s="15">
        <f t="shared" si="0"/>
        <v>2</v>
      </c>
      <c r="CX29" s="12">
        <f t="shared" si="10"/>
        <v>0</v>
      </c>
      <c r="CY29" s="12">
        <f t="shared" si="11"/>
        <v>0</v>
      </c>
      <c r="CZ29" s="12">
        <f t="shared" si="1"/>
        <v>0</v>
      </c>
      <c r="DA29" s="12">
        <f t="shared" si="12"/>
        <v>1</v>
      </c>
      <c r="DB29" s="12">
        <f t="shared" si="13"/>
        <v>2</v>
      </c>
      <c r="DC29" s="12">
        <f t="shared" si="14"/>
        <v>0</v>
      </c>
      <c r="DD29" s="12">
        <f t="shared" si="15"/>
        <v>1</v>
      </c>
      <c r="DE29" s="12">
        <f t="shared" si="2"/>
        <v>3</v>
      </c>
      <c r="DF29" s="12">
        <f t="shared" si="16"/>
        <v>0</v>
      </c>
      <c r="DG29" s="12">
        <f t="shared" si="17"/>
        <v>0</v>
      </c>
      <c r="DH29" s="12">
        <f t="shared" si="18"/>
        <v>0</v>
      </c>
      <c r="DI29" s="12">
        <f t="shared" si="19"/>
        <v>3</v>
      </c>
      <c r="DJ29" s="12">
        <f t="shared" si="20"/>
        <v>0</v>
      </c>
      <c r="DK29" s="12">
        <f t="shared" si="21"/>
        <v>0</v>
      </c>
      <c r="DL29" s="12">
        <f t="shared" si="3"/>
        <v>0</v>
      </c>
      <c r="DM29" s="12">
        <f t="shared" si="4"/>
        <v>1</v>
      </c>
      <c r="DN29" s="12">
        <f t="shared" si="5"/>
        <v>1</v>
      </c>
      <c r="DO29" s="12">
        <f t="shared" si="6"/>
        <v>0</v>
      </c>
      <c r="DP29" s="12">
        <f t="shared" si="7"/>
        <v>0</v>
      </c>
      <c r="DQ29" s="12">
        <f t="shared" si="22"/>
        <v>0</v>
      </c>
      <c r="DR29" s="12">
        <f t="shared" si="8"/>
        <v>0</v>
      </c>
    </row>
    <row r="30" spans="1:122" ht="18" customHeight="1" x14ac:dyDescent="0.2">
      <c r="A30" s="31" t="s">
        <v>28</v>
      </c>
      <c r="B30" s="7" t="s">
        <v>29</v>
      </c>
      <c r="D30" s="42" t="s">
        <v>77</v>
      </c>
      <c r="E30" s="9"/>
      <c r="F30" s="9"/>
      <c r="G30" s="9"/>
      <c r="H30" s="9"/>
      <c r="I30" s="9"/>
      <c r="J30" s="9"/>
      <c r="K30" s="9" t="s">
        <v>53</v>
      </c>
      <c r="L30" s="9"/>
      <c r="M30" s="9" t="s">
        <v>90</v>
      </c>
      <c r="N30" s="9"/>
      <c r="O30" s="13" t="s">
        <v>89</v>
      </c>
      <c r="P30" s="9"/>
      <c r="Q30" s="9" t="s">
        <v>103</v>
      </c>
      <c r="R30" s="9"/>
      <c r="S30" s="9" t="s">
        <v>104</v>
      </c>
      <c r="T30" s="9"/>
      <c r="U30" s="9" t="s">
        <v>105</v>
      </c>
      <c r="V30" s="9"/>
      <c r="W30" s="9" t="s">
        <v>99</v>
      </c>
      <c r="X30" s="10"/>
      <c r="Y30" s="9" t="s">
        <v>106</v>
      </c>
      <c r="Z30" s="9"/>
      <c r="AA30" s="9" t="s">
        <v>101</v>
      </c>
      <c r="AB30" s="9"/>
      <c r="AC30" s="9" t="s">
        <v>107</v>
      </c>
      <c r="AD30" s="9"/>
      <c r="AE30" s="9"/>
      <c r="AF30" s="9"/>
      <c r="AG30" s="9"/>
      <c r="AH30" s="9"/>
      <c r="AI30" s="9"/>
      <c r="AJ30" s="9"/>
      <c r="AK30" s="9"/>
      <c r="AL30" s="9"/>
      <c r="AM30" s="9" t="s">
        <v>53</v>
      </c>
      <c r="AN30" s="9"/>
      <c r="AO30" s="9"/>
      <c r="AP30" s="9"/>
      <c r="AQ30" s="9"/>
      <c r="AR30" s="9"/>
      <c r="AS30" s="9"/>
      <c r="AT30" s="9" t="s">
        <v>89</v>
      </c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 t="s">
        <v>90</v>
      </c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 t="s">
        <v>53</v>
      </c>
      <c r="BU30" s="9"/>
      <c r="BV30" s="9"/>
      <c r="BW30" s="9"/>
      <c r="BX30" s="9"/>
      <c r="BY30" s="9"/>
      <c r="BZ30" s="9" t="s">
        <v>53</v>
      </c>
      <c r="CA30" s="9"/>
      <c r="CB30" s="9"/>
      <c r="CC30" s="9"/>
      <c r="CD30" s="9"/>
      <c r="CE30" s="9"/>
      <c r="CF30" s="9"/>
      <c r="CG30" s="9"/>
      <c r="CH30" s="9"/>
      <c r="CI30" s="9"/>
      <c r="CJ30" s="9" t="s">
        <v>53</v>
      </c>
      <c r="CK30" s="9"/>
      <c r="CL30" s="9"/>
      <c r="CM30" s="9"/>
      <c r="CN30" s="9"/>
      <c r="CO30" s="9"/>
      <c r="CP30" s="9"/>
      <c r="CQ30" s="9"/>
      <c r="CR30" s="9"/>
      <c r="CS30" s="9" t="s">
        <v>90</v>
      </c>
      <c r="CT30" s="9"/>
      <c r="CU30" s="7" t="s">
        <v>32</v>
      </c>
      <c r="CV30" s="12">
        <f t="shared" si="9"/>
        <v>5</v>
      </c>
      <c r="CW30" s="15">
        <f t="shared" si="0"/>
        <v>2</v>
      </c>
      <c r="CX30" s="12">
        <f t="shared" si="10"/>
        <v>0</v>
      </c>
      <c r="CY30" s="12">
        <f t="shared" si="11"/>
        <v>0</v>
      </c>
      <c r="CZ30" s="12">
        <f t="shared" si="1"/>
        <v>0</v>
      </c>
      <c r="DA30" s="12">
        <f t="shared" si="12"/>
        <v>1</v>
      </c>
      <c r="DB30" s="12">
        <f t="shared" si="13"/>
        <v>2</v>
      </c>
      <c r="DC30" s="12">
        <f t="shared" si="14"/>
        <v>0</v>
      </c>
      <c r="DD30" s="12">
        <f t="shared" si="15"/>
        <v>1</v>
      </c>
      <c r="DE30" s="12">
        <f t="shared" si="2"/>
        <v>3</v>
      </c>
      <c r="DF30" s="12">
        <f t="shared" si="16"/>
        <v>0</v>
      </c>
      <c r="DG30" s="12">
        <f t="shared" si="17"/>
        <v>0</v>
      </c>
      <c r="DH30" s="12">
        <f t="shared" si="18"/>
        <v>0</v>
      </c>
      <c r="DI30" s="12">
        <f t="shared" si="19"/>
        <v>1</v>
      </c>
      <c r="DJ30" s="12">
        <f t="shared" si="20"/>
        <v>0</v>
      </c>
      <c r="DK30" s="12">
        <f t="shared" si="21"/>
        <v>0</v>
      </c>
      <c r="DL30" s="12">
        <f t="shared" si="3"/>
        <v>0</v>
      </c>
      <c r="DM30" s="12">
        <f t="shared" si="4"/>
        <v>1</v>
      </c>
      <c r="DN30" s="12">
        <f t="shared" si="5"/>
        <v>1</v>
      </c>
      <c r="DO30" s="12">
        <f t="shared" si="6"/>
        <v>0</v>
      </c>
      <c r="DP30" s="12">
        <f t="shared" si="7"/>
        <v>0</v>
      </c>
      <c r="DQ30" s="12">
        <f t="shared" si="22"/>
        <v>0</v>
      </c>
      <c r="DR30" s="12">
        <f t="shared" si="8"/>
        <v>0</v>
      </c>
    </row>
    <row r="31" spans="1:122" ht="18" customHeight="1" x14ac:dyDescent="0.2">
      <c r="A31" s="31"/>
      <c r="B31" s="7"/>
      <c r="D31" s="42" t="s">
        <v>121</v>
      </c>
      <c r="E31" s="9"/>
      <c r="F31" s="9"/>
      <c r="G31" s="9"/>
      <c r="H31" s="9"/>
      <c r="I31" s="9"/>
      <c r="J31" s="9"/>
      <c r="K31" s="9" t="s">
        <v>53</v>
      </c>
      <c r="L31" s="9"/>
      <c r="M31" s="9" t="s">
        <v>90</v>
      </c>
      <c r="N31" s="9"/>
      <c r="O31" s="13" t="s">
        <v>89</v>
      </c>
      <c r="P31" s="9"/>
      <c r="Q31" s="9" t="s">
        <v>103</v>
      </c>
      <c r="R31" s="9"/>
      <c r="S31" s="9" t="s">
        <v>104</v>
      </c>
      <c r="T31" s="9"/>
      <c r="U31" s="9" t="s">
        <v>105</v>
      </c>
      <c r="V31" s="9"/>
      <c r="W31" s="9" t="s">
        <v>99</v>
      </c>
      <c r="X31" s="10"/>
      <c r="Y31" s="9" t="s">
        <v>106</v>
      </c>
      <c r="Z31" s="9"/>
      <c r="AA31" s="9" t="s">
        <v>101</v>
      </c>
      <c r="AB31" s="9"/>
      <c r="AC31" s="9" t="s">
        <v>107</v>
      </c>
      <c r="AD31" s="9"/>
      <c r="AE31" s="9"/>
      <c r="AF31" s="9"/>
      <c r="AG31" s="9"/>
      <c r="AH31" s="9"/>
      <c r="AI31" s="9"/>
      <c r="AJ31" s="9"/>
      <c r="AK31" s="9"/>
      <c r="AL31" s="9" t="s">
        <v>53</v>
      </c>
      <c r="AM31" s="9"/>
      <c r="AN31" s="9"/>
      <c r="AO31" s="9"/>
      <c r="AP31" s="9"/>
      <c r="AQ31" s="9"/>
      <c r="AR31" s="9"/>
      <c r="AS31" s="9"/>
      <c r="AT31" s="9" t="s">
        <v>89</v>
      </c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 t="s">
        <v>90</v>
      </c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 t="s">
        <v>53</v>
      </c>
      <c r="BU31" s="9" t="s">
        <v>90</v>
      </c>
      <c r="BV31" s="9"/>
      <c r="BW31" s="9"/>
      <c r="BX31" s="9"/>
      <c r="BY31" s="9"/>
      <c r="BZ31" s="9" t="s">
        <v>53</v>
      </c>
      <c r="CA31" s="9" t="s">
        <v>89</v>
      </c>
      <c r="CB31" s="9"/>
      <c r="CC31" s="9"/>
      <c r="CD31" s="9"/>
      <c r="CE31" s="9"/>
      <c r="CF31" s="9"/>
      <c r="CG31" s="9"/>
      <c r="CH31" s="9"/>
      <c r="CI31" s="9"/>
      <c r="CJ31" s="9" t="s">
        <v>53</v>
      </c>
      <c r="CK31" s="9" t="s">
        <v>89</v>
      </c>
      <c r="CL31" s="9"/>
      <c r="CM31" s="9"/>
      <c r="CN31" s="9"/>
      <c r="CO31" s="9"/>
      <c r="CP31" s="9"/>
      <c r="CQ31" s="9"/>
      <c r="CR31" s="9"/>
      <c r="CS31" s="9" t="s">
        <v>90</v>
      </c>
      <c r="CT31" s="9" t="s">
        <v>89</v>
      </c>
      <c r="CU31" s="9"/>
      <c r="CV31" s="12"/>
      <c r="CW31" s="15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</row>
    <row r="32" spans="1:122" ht="18" customHeight="1" x14ac:dyDescent="0.2">
      <c r="A32" s="31" t="s">
        <v>13</v>
      </c>
      <c r="B32" s="7" t="s">
        <v>14</v>
      </c>
      <c r="D32" s="42" t="s">
        <v>78</v>
      </c>
      <c r="E32" s="9"/>
      <c r="F32" s="9"/>
      <c r="G32" s="9"/>
      <c r="H32" s="9"/>
      <c r="I32" s="9"/>
      <c r="J32" s="9"/>
      <c r="K32" s="9" t="s">
        <v>53</v>
      </c>
      <c r="L32" s="9"/>
      <c r="M32" s="9" t="s">
        <v>90</v>
      </c>
      <c r="N32" s="9"/>
      <c r="O32" s="13" t="s">
        <v>89</v>
      </c>
      <c r="P32" s="9"/>
      <c r="Q32" s="9" t="s">
        <v>103</v>
      </c>
      <c r="R32" s="9"/>
      <c r="S32" s="9" t="s">
        <v>104</v>
      </c>
      <c r="T32" s="9"/>
      <c r="U32" s="9" t="s">
        <v>105</v>
      </c>
      <c r="V32" s="9"/>
      <c r="W32" s="9" t="s">
        <v>99</v>
      </c>
      <c r="X32" s="10"/>
      <c r="Y32" s="9" t="s">
        <v>106</v>
      </c>
      <c r="Z32" s="9"/>
      <c r="AA32" s="9" t="s">
        <v>101</v>
      </c>
      <c r="AB32" s="9"/>
      <c r="AC32" s="9" t="s">
        <v>107</v>
      </c>
      <c r="AD32" s="9"/>
      <c r="AE32" s="9"/>
      <c r="AF32" s="9"/>
      <c r="AG32" s="9"/>
      <c r="AH32" s="9"/>
      <c r="AI32" s="9"/>
      <c r="AJ32" s="9"/>
      <c r="AK32" s="9"/>
      <c r="AL32" s="9"/>
      <c r="AM32" s="9" t="s">
        <v>53</v>
      </c>
      <c r="AN32" s="9"/>
      <c r="AO32" s="9"/>
      <c r="AP32" s="9"/>
      <c r="AQ32" s="9"/>
      <c r="AR32" s="9"/>
      <c r="AS32" s="9"/>
      <c r="AT32" s="9" t="s">
        <v>89</v>
      </c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7" t="s">
        <v>5</v>
      </c>
      <c r="BU32" s="9"/>
      <c r="BV32" s="9"/>
      <c r="BW32" s="9"/>
      <c r="BX32" s="9"/>
      <c r="BY32" s="9"/>
      <c r="BZ32" s="7" t="s">
        <v>5</v>
      </c>
      <c r="CA32" s="9"/>
      <c r="CB32" s="9"/>
      <c r="CC32" s="9"/>
      <c r="CD32" s="9"/>
      <c r="CE32" s="9"/>
      <c r="CF32" s="9"/>
      <c r="CG32" s="9"/>
      <c r="CH32" s="9"/>
      <c r="CI32" s="9"/>
      <c r="CJ32" s="7" t="s">
        <v>5</v>
      </c>
      <c r="CK32" s="9"/>
      <c r="CL32" s="9"/>
      <c r="CM32" s="9"/>
      <c r="CN32" s="9"/>
      <c r="CO32" s="9"/>
      <c r="CP32" s="9"/>
      <c r="CQ32" s="9"/>
      <c r="CR32" s="9"/>
      <c r="CS32" s="7" t="s">
        <v>7</v>
      </c>
      <c r="CT32" s="9"/>
      <c r="CU32" s="9"/>
      <c r="CV32" s="12">
        <f t="shared" si="9"/>
        <v>5</v>
      </c>
      <c r="CW32" s="15">
        <f t="shared" si="0"/>
        <v>2</v>
      </c>
      <c r="CX32" s="12">
        <f t="shared" si="10"/>
        <v>0</v>
      </c>
      <c r="CY32" s="12">
        <f t="shared" si="11"/>
        <v>0</v>
      </c>
      <c r="CZ32" s="12">
        <f t="shared" si="1"/>
        <v>0</v>
      </c>
      <c r="DA32" s="12">
        <f t="shared" si="12"/>
        <v>1</v>
      </c>
      <c r="DB32" s="12">
        <f t="shared" si="13"/>
        <v>1</v>
      </c>
      <c r="DC32" s="12">
        <f t="shared" si="14"/>
        <v>0</v>
      </c>
      <c r="DD32" s="12">
        <f t="shared" si="15"/>
        <v>1</v>
      </c>
      <c r="DE32" s="12">
        <f t="shared" si="2"/>
        <v>2</v>
      </c>
      <c r="DF32" s="12">
        <f t="shared" si="16"/>
        <v>0</v>
      </c>
      <c r="DG32" s="12">
        <f t="shared" si="17"/>
        <v>0</v>
      </c>
      <c r="DH32" s="12">
        <f t="shared" si="18"/>
        <v>0</v>
      </c>
      <c r="DI32" s="12">
        <f t="shared" si="19"/>
        <v>1</v>
      </c>
      <c r="DJ32" s="12">
        <f t="shared" si="20"/>
        <v>0</v>
      </c>
      <c r="DK32" s="12">
        <f t="shared" si="21"/>
        <v>0</v>
      </c>
      <c r="DL32" s="12">
        <f t="shared" si="3"/>
        <v>0</v>
      </c>
      <c r="DM32" s="12">
        <f t="shared" si="4"/>
        <v>1</v>
      </c>
      <c r="DN32" s="12">
        <f t="shared" si="5"/>
        <v>1</v>
      </c>
      <c r="DO32" s="12">
        <f t="shared" si="6"/>
        <v>0</v>
      </c>
      <c r="DP32" s="12">
        <f t="shared" si="7"/>
        <v>0</v>
      </c>
      <c r="DQ32" s="12">
        <f t="shared" si="22"/>
        <v>0</v>
      </c>
      <c r="DR32" s="12">
        <f t="shared" si="8"/>
        <v>0</v>
      </c>
    </row>
    <row r="33" spans="1:122" ht="18" customHeight="1" x14ac:dyDescent="0.2">
      <c r="A33" s="31" t="s">
        <v>4</v>
      </c>
      <c r="B33" s="7" t="s">
        <v>5</v>
      </c>
      <c r="D33" s="42" t="s">
        <v>41</v>
      </c>
      <c r="E33" s="9"/>
      <c r="F33" s="9"/>
      <c r="G33" s="9"/>
      <c r="H33" s="9"/>
      <c r="I33" s="9"/>
      <c r="J33" s="9"/>
      <c r="L33" s="9" t="s">
        <v>89</v>
      </c>
      <c r="M33" s="9"/>
      <c r="N33" s="9" t="s">
        <v>53</v>
      </c>
      <c r="O33" s="9"/>
      <c r="P33" s="9" t="s">
        <v>90</v>
      </c>
      <c r="Q33" s="9"/>
      <c r="R33" s="9" t="s">
        <v>103</v>
      </c>
      <c r="S33" s="16"/>
      <c r="T33" s="9" t="s">
        <v>104</v>
      </c>
      <c r="U33" s="9"/>
      <c r="V33" s="9" t="s">
        <v>105</v>
      </c>
      <c r="W33" s="9"/>
      <c r="X33" s="10" t="s">
        <v>99</v>
      </c>
      <c r="Y33" s="9"/>
      <c r="Z33" s="10" t="s">
        <v>108</v>
      </c>
      <c r="AA33" s="9"/>
      <c r="AB33" s="9" t="s">
        <v>109</v>
      </c>
      <c r="AC33" s="10" t="s">
        <v>107</v>
      </c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 t="s">
        <v>89</v>
      </c>
      <c r="AO33" s="9"/>
      <c r="AP33" s="9" t="s">
        <v>99</v>
      </c>
      <c r="AQ33" s="9"/>
      <c r="AR33" s="9" t="s">
        <v>53</v>
      </c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 t="s">
        <v>89</v>
      </c>
      <c r="BD33" s="9"/>
      <c r="BE33" s="9"/>
      <c r="BF33" s="9"/>
      <c r="BG33" s="9"/>
      <c r="BH33" s="9"/>
      <c r="BI33" s="9"/>
      <c r="BJ33" s="9" t="s">
        <v>53</v>
      </c>
      <c r="BK33" s="9"/>
      <c r="BL33" s="9"/>
      <c r="BM33" s="9" t="s">
        <v>89</v>
      </c>
      <c r="BN33" s="9"/>
      <c r="BO33" s="9" t="s">
        <v>53</v>
      </c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 t="s">
        <v>53</v>
      </c>
      <c r="CG33" s="9"/>
      <c r="CH33" s="9"/>
      <c r="CI33" s="9"/>
      <c r="CJ33" s="9"/>
      <c r="CK33" s="9"/>
      <c r="CL33" s="9" t="s">
        <v>89</v>
      </c>
      <c r="CM33" s="9"/>
      <c r="CN33" s="9"/>
      <c r="CO33" s="9"/>
      <c r="CP33" s="9"/>
      <c r="CQ33" s="9"/>
      <c r="CR33" s="9"/>
      <c r="CS33" s="9"/>
      <c r="CT33" s="9" t="s">
        <v>53</v>
      </c>
      <c r="CU33" s="9"/>
      <c r="CV33" s="12">
        <f t="shared" si="9"/>
        <v>6</v>
      </c>
      <c r="CW33" s="15">
        <f t="shared" si="0"/>
        <v>5</v>
      </c>
      <c r="CX33" s="12">
        <f t="shared" si="10"/>
        <v>0</v>
      </c>
      <c r="CY33" s="12">
        <f t="shared" si="11"/>
        <v>0</v>
      </c>
      <c r="CZ33" s="12">
        <f t="shared" si="1"/>
        <v>0</v>
      </c>
      <c r="DA33" s="12">
        <f t="shared" si="12"/>
        <v>1</v>
      </c>
      <c r="DB33" s="12">
        <f t="shared" si="13"/>
        <v>1</v>
      </c>
      <c r="DC33" s="12">
        <f t="shared" si="14"/>
        <v>0</v>
      </c>
      <c r="DD33" s="12">
        <f t="shared" si="15"/>
        <v>1</v>
      </c>
      <c r="DE33" s="12">
        <f t="shared" si="2"/>
        <v>1</v>
      </c>
      <c r="DF33" s="12">
        <f t="shared" si="16"/>
        <v>1</v>
      </c>
      <c r="DG33" s="12">
        <f t="shared" si="17"/>
        <v>0</v>
      </c>
      <c r="DH33" s="12">
        <f t="shared" si="18"/>
        <v>0</v>
      </c>
      <c r="DI33" s="12">
        <f t="shared" si="19"/>
        <v>2</v>
      </c>
      <c r="DJ33" s="12">
        <f t="shared" si="20"/>
        <v>0</v>
      </c>
      <c r="DK33" s="12">
        <f t="shared" si="21"/>
        <v>0</v>
      </c>
      <c r="DL33" s="12">
        <f t="shared" si="3"/>
        <v>0</v>
      </c>
      <c r="DM33" s="12">
        <f t="shared" si="4"/>
        <v>0</v>
      </c>
      <c r="DN33" s="12">
        <f t="shared" si="5"/>
        <v>0</v>
      </c>
      <c r="DO33" s="12">
        <f t="shared" si="6"/>
        <v>0</v>
      </c>
      <c r="DP33" s="12">
        <f t="shared" si="7"/>
        <v>0</v>
      </c>
      <c r="DQ33" s="12">
        <f t="shared" si="22"/>
        <v>1</v>
      </c>
      <c r="DR33" s="12">
        <f t="shared" si="8"/>
        <v>0</v>
      </c>
    </row>
    <row r="34" spans="1:122" ht="18" customHeight="1" x14ac:dyDescent="0.2">
      <c r="A34" s="31" t="s">
        <v>67</v>
      </c>
      <c r="B34" s="7" t="s">
        <v>68</v>
      </c>
      <c r="D34" s="42" t="s">
        <v>44</v>
      </c>
      <c r="E34" s="9"/>
      <c r="F34" s="9"/>
      <c r="G34" s="9"/>
      <c r="H34" s="9"/>
      <c r="I34" s="9"/>
      <c r="J34" s="9"/>
      <c r="K34" s="9"/>
      <c r="L34" s="9" t="s">
        <v>89</v>
      </c>
      <c r="M34" s="9"/>
      <c r="N34" s="9" t="s">
        <v>53</v>
      </c>
      <c r="O34" s="9"/>
      <c r="P34" s="9" t="s">
        <v>90</v>
      </c>
      <c r="Q34" s="9"/>
      <c r="R34" s="9" t="s">
        <v>103</v>
      </c>
      <c r="S34" s="16"/>
      <c r="T34" s="9" t="s">
        <v>104</v>
      </c>
      <c r="U34" s="9"/>
      <c r="V34" s="9" t="s">
        <v>105</v>
      </c>
      <c r="W34" s="9"/>
      <c r="X34" s="10" t="s">
        <v>99</v>
      </c>
      <c r="Y34" s="9"/>
      <c r="Z34" s="10" t="s">
        <v>108</v>
      </c>
      <c r="AA34" s="9"/>
      <c r="AB34" s="9" t="s">
        <v>109</v>
      </c>
      <c r="AC34" s="10" t="s">
        <v>107</v>
      </c>
      <c r="AD34" s="9"/>
      <c r="AE34" s="10"/>
      <c r="AF34" s="9"/>
      <c r="AG34" s="9"/>
      <c r="AH34" s="9"/>
      <c r="AI34" s="10"/>
      <c r="AJ34" s="9"/>
      <c r="AK34" s="9"/>
      <c r="AL34" s="9"/>
      <c r="AM34" s="7" t="s">
        <v>32</v>
      </c>
      <c r="AN34" s="9"/>
      <c r="AO34" s="9"/>
      <c r="AP34" s="9"/>
      <c r="AQ34" s="9"/>
      <c r="AR34" s="7" t="s">
        <v>5</v>
      </c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7" t="s">
        <v>5</v>
      </c>
      <c r="BK34" s="9"/>
      <c r="BL34" s="9"/>
      <c r="BM34" s="9"/>
      <c r="BN34" s="9"/>
      <c r="BO34" s="7" t="s">
        <v>5</v>
      </c>
      <c r="BP34" s="9"/>
      <c r="BQ34" s="9" t="s">
        <v>89</v>
      </c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7" t="s">
        <v>5</v>
      </c>
      <c r="CG34" s="9"/>
      <c r="CH34" s="9"/>
      <c r="CI34" s="9" t="s">
        <v>89</v>
      </c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7" t="s">
        <v>5</v>
      </c>
      <c r="CU34" s="9"/>
      <c r="CV34" s="12">
        <f t="shared" si="9"/>
        <v>6</v>
      </c>
      <c r="CW34" s="15">
        <f t="shared" si="0"/>
        <v>3</v>
      </c>
      <c r="CX34" s="12">
        <f t="shared" si="10"/>
        <v>0</v>
      </c>
      <c r="CY34" s="12">
        <f t="shared" si="11"/>
        <v>0</v>
      </c>
      <c r="CZ34" s="12">
        <f t="shared" si="1"/>
        <v>0</v>
      </c>
      <c r="DA34" s="12">
        <f t="shared" si="12"/>
        <v>1</v>
      </c>
      <c r="DB34" s="12">
        <f t="shared" si="13"/>
        <v>2</v>
      </c>
      <c r="DC34" s="12">
        <f t="shared" si="14"/>
        <v>0</v>
      </c>
      <c r="DD34" s="12">
        <f t="shared" si="15"/>
        <v>1</v>
      </c>
      <c r="DE34" s="12">
        <f t="shared" si="2"/>
        <v>1</v>
      </c>
      <c r="DF34" s="12">
        <f t="shared" si="16"/>
        <v>1</v>
      </c>
      <c r="DG34" s="12">
        <f t="shared" si="17"/>
        <v>0</v>
      </c>
      <c r="DH34" s="12">
        <f t="shared" si="18"/>
        <v>0</v>
      </c>
      <c r="DI34" s="12">
        <f t="shared" si="19"/>
        <v>1</v>
      </c>
      <c r="DJ34" s="12">
        <f t="shared" si="20"/>
        <v>0</v>
      </c>
      <c r="DK34" s="12">
        <f t="shared" si="21"/>
        <v>0</v>
      </c>
      <c r="DL34" s="12">
        <f t="shared" si="3"/>
        <v>0</v>
      </c>
      <c r="DM34" s="12">
        <f t="shared" si="4"/>
        <v>0</v>
      </c>
      <c r="DN34" s="12">
        <f t="shared" si="5"/>
        <v>0</v>
      </c>
      <c r="DO34" s="12">
        <f t="shared" si="6"/>
        <v>0</v>
      </c>
      <c r="DP34" s="12">
        <f t="shared" si="7"/>
        <v>0</v>
      </c>
      <c r="DQ34" s="12">
        <f t="shared" si="22"/>
        <v>1</v>
      </c>
      <c r="DR34" s="12">
        <f t="shared" si="8"/>
        <v>0</v>
      </c>
    </row>
    <row r="35" spans="1:122" ht="18" customHeight="1" x14ac:dyDescent="0.2">
      <c r="A35" s="3" t="s">
        <v>42</v>
      </c>
      <c r="B35" s="7" t="s">
        <v>43</v>
      </c>
      <c r="D35" s="42" t="s">
        <v>47</v>
      </c>
      <c r="E35" s="9"/>
      <c r="F35" s="9"/>
      <c r="G35" s="9"/>
      <c r="H35" s="9"/>
      <c r="I35" s="9"/>
      <c r="J35" s="9"/>
      <c r="K35" s="9"/>
      <c r="L35" s="9" t="s">
        <v>89</v>
      </c>
      <c r="M35" s="9"/>
      <c r="N35" s="9" t="s">
        <v>53</v>
      </c>
      <c r="O35" s="9"/>
      <c r="P35" s="9" t="s">
        <v>90</v>
      </c>
      <c r="Q35" s="9"/>
      <c r="R35" s="9" t="s">
        <v>103</v>
      </c>
      <c r="S35" s="16"/>
      <c r="T35" s="9" t="s">
        <v>104</v>
      </c>
      <c r="U35" s="9"/>
      <c r="V35" s="9" t="s">
        <v>105</v>
      </c>
      <c r="W35" s="9"/>
      <c r="X35" s="10" t="s">
        <v>99</v>
      </c>
      <c r="Y35" s="9"/>
      <c r="Z35" s="10" t="s">
        <v>108</v>
      </c>
      <c r="AA35" s="9"/>
      <c r="AB35" s="9" t="s">
        <v>109</v>
      </c>
      <c r="AC35" s="10" t="s">
        <v>107</v>
      </c>
      <c r="AD35" s="9"/>
      <c r="AE35" s="10"/>
      <c r="AF35" s="9"/>
      <c r="AG35" s="9"/>
      <c r="AH35" s="9"/>
      <c r="AI35" s="10"/>
      <c r="AJ35" s="9"/>
      <c r="AK35" s="9" t="s">
        <v>89</v>
      </c>
      <c r="AL35" s="9"/>
      <c r="AM35" s="9" t="s">
        <v>99</v>
      </c>
      <c r="AN35" s="9"/>
      <c r="AO35" s="9"/>
      <c r="AP35" s="9"/>
      <c r="AQ35" s="9" t="s">
        <v>53</v>
      </c>
      <c r="AR35" s="9"/>
      <c r="AS35" s="9"/>
      <c r="AT35" s="9"/>
      <c r="AU35" s="9"/>
      <c r="AV35" s="9"/>
      <c r="AW35" s="9"/>
      <c r="AX35" s="9"/>
      <c r="AY35" s="9"/>
      <c r="AZ35" s="9"/>
      <c r="BA35" s="9" t="s">
        <v>105</v>
      </c>
      <c r="BB35" s="9"/>
      <c r="BC35" s="9"/>
      <c r="BD35" s="9" t="s">
        <v>53</v>
      </c>
      <c r="BE35" s="9" t="s">
        <v>99</v>
      </c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12">
        <f t="shared" si="9"/>
        <v>3</v>
      </c>
      <c r="CW35" s="15">
        <f t="shared" si="0"/>
        <v>2</v>
      </c>
      <c r="CX35" s="12">
        <f t="shared" si="10"/>
        <v>0</v>
      </c>
      <c r="CY35" s="12">
        <f t="shared" si="11"/>
        <v>0</v>
      </c>
      <c r="CZ35" s="12">
        <f t="shared" si="1"/>
        <v>0</v>
      </c>
      <c r="DA35" s="12">
        <f t="shared" si="12"/>
        <v>1</v>
      </c>
      <c r="DB35" s="12">
        <f t="shared" si="13"/>
        <v>2</v>
      </c>
      <c r="DC35" s="12">
        <f t="shared" si="14"/>
        <v>0</v>
      </c>
      <c r="DD35" s="12">
        <f t="shared" si="15"/>
        <v>1</v>
      </c>
      <c r="DE35" s="12">
        <f t="shared" si="2"/>
        <v>1</v>
      </c>
      <c r="DF35" s="12">
        <f t="shared" si="16"/>
        <v>1</v>
      </c>
      <c r="DG35" s="12">
        <f t="shared" si="17"/>
        <v>0</v>
      </c>
      <c r="DH35" s="12">
        <f t="shared" si="18"/>
        <v>0</v>
      </c>
      <c r="DI35" s="12">
        <f t="shared" si="19"/>
        <v>3</v>
      </c>
      <c r="DJ35" s="12">
        <f t="shared" si="20"/>
        <v>0</v>
      </c>
      <c r="DK35" s="12">
        <f t="shared" si="21"/>
        <v>0</v>
      </c>
      <c r="DL35" s="12">
        <f t="shared" si="3"/>
        <v>0</v>
      </c>
      <c r="DM35" s="12">
        <f t="shared" si="4"/>
        <v>0</v>
      </c>
      <c r="DN35" s="12">
        <f t="shared" si="5"/>
        <v>0</v>
      </c>
      <c r="DO35" s="12">
        <f t="shared" si="6"/>
        <v>0</v>
      </c>
      <c r="DP35" s="12">
        <f t="shared" si="7"/>
        <v>0</v>
      </c>
      <c r="DQ35" s="12">
        <f t="shared" si="22"/>
        <v>1</v>
      </c>
      <c r="DR35" s="12">
        <f t="shared" si="8"/>
        <v>0</v>
      </c>
    </row>
    <row r="36" spans="1:122" ht="18" customHeight="1" x14ac:dyDescent="0.2">
      <c r="A36" s="3"/>
      <c r="B36" s="7"/>
      <c r="D36" s="43" t="s">
        <v>85</v>
      </c>
      <c r="E36" s="9"/>
      <c r="F36" s="9"/>
      <c r="G36" s="9"/>
      <c r="H36" s="9"/>
      <c r="I36" s="9"/>
      <c r="J36" s="9"/>
      <c r="K36" s="9"/>
      <c r="L36" s="9" t="s">
        <v>89</v>
      </c>
      <c r="M36" s="9"/>
      <c r="N36" s="9" t="s">
        <v>53</v>
      </c>
      <c r="O36" s="9"/>
      <c r="P36" s="9" t="s">
        <v>90</v>
      </c>
      <c r="Q36" s="9"/>
      <c r="R36" s="9" t="s">
        <v>103</v>
      </c>
      <c r="S36" s="16"/>
      <c r="T36" s="9" t="s">
        <v>104</v>
      </c>
      <c r="U36" s="9"/>
      <c r="V36" s="9" t="s">
        <v>105</v>
      </c>
      <c r="W36" s="9"/>
      <c r="X36" s="10" t="s">
        <v>99</v>
      </c>
      <c r="Y36" s="9"/>
      <c r="Z36" s="10" t="s">
        <v>108</v>
      </c>
      <c r="AA36" s="9"/>
      <c r="AB36" s="9" t="s">
        <v>109</v>
      </c>
      <c r="AC36" s="10" t="s">
        <v>107</v>
      </c>
      <c r="AD36" s="9"/>
      <c r="AE36" s="10"/>
      <c r="AF36" s="9"/>
      <c r="AG36" s="9"/>
      <c r="AH36" s="9"/>
      <c r="AI36" s="10"/>
      <c r="AJ36" s="9"/>
      <c r="AK36" s="9"/>
      <c r="AL36" s="9"/>
      <c r="AM36" s="9"/>
      <c r="AN36" s="9"/>
      <c r="AO36" s="9"/>
      <c r="AP36" s="9"/>
      <c r="AQ36" s="9"/>
      <c r="AR36" s="7" t="s">
        <v>5</v>
      </c>
      <c r="AS36" s="9"/>
      <c r="AT36" s="9"/>
      <c r="AU36" s="9"/>
      <c r="AV36" s="9"/>
      <c r="AW36" s="9"/>
      <c r="AX36" s="9"/>
      <c r="AY36" s="9"/>
      <c r="AZ36" s="9"/>
      <c r="BA36" s="9"/>
      <c r="BB36" s="9" t="s">
        <v>105</v>
      </c>
      <c r="BC36" s="9"/>
      <c r="BD36" s="9"/>
      <c r="BE36" s="9"/>
      <c r="BF36" s="9"/>
      <c r="BG36" s="9"/>
      <c r="BH36" s="9"/>
      <c r="BI36" s="9"/>
      <c r="BJ36" s="7" t="s">
        <v>5</v>
      </c>
      <c r="BK36" s="9"/>
      <c r="BL36" s="9"/>
      <c r="BM36" s="9"/>
      <c r="BN36" s="9"/>
      <c r="BO36" s="7" t="s">
        <v>5</v>
      </c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7" t="s">
        <v>5</v>
      </c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7" t="s">
        <v>5</v>
      </c>
      <c r="CU36" s="9"/>
      <c r="CV36" s="12"/>
      <c r="CW36" s="15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</row>
    <row r="37" spans="1:122" ht="18" customHeight="1" x14ac:dyDescent="0.2">
      <c r="A37" s="3" t="s">
        <v>88</v>
      </c>
      <c r="B37" s="7" t="s">
        <v>21</v>
      </c>
      <c r="D37" s="43" t="s">
        <v>120</v>
      </c>
      <c r="E37" s="9"/>
      <c r="F37" s="9"/>
      <c r="G37" s="9"/>
      <c r="H37" s="9"/>
      <c r="I37" s="9"/>
      <c r="J37" s="9"/>
      <c r="K37" s="9"/>
      <c r="L37" s="9" t="s">
        <v>89</v>
      </c>
      <c r="M37" s="9"/>
      <c r="N37" s="9" t="s">
        <v>53</v>
      </c>
      <c r="O37" s="9"/>
      <c r="P37" s="9" t="s">
        <v>90</v>
      </c>
      <c r="Q37" s="9"/>
      <c r="R37" s="9" t="s">
        <v>103</v>
      </c>
      <c r="S37" s="16"/>
      <c r="T37" s="9" t="s">
        <v>104</v>
      </c>
      <c r="U37" s="9"/>
      <c r="V37" s="9" t="s">
        <v>105</v>
      </c>
      <c r="W37" s="9"/>
      <c r="X37" s="10" t="s">
        <v>99</v>
      </c>
      <c r="Y37" s="9"/>
      <c r="Z37" s="10" t="s">
        <v>108</v>
      </c>
      <c r="AA37" s="9"/>
      <c r="AB37" s="9" t="s">
        <v>109</v>
      </c>
      <c r="AC37" s="10" t="s">
        <v>107</v>
      </c>
      <c r="AD37" s="9"/>
      <c r="AE37" s="10"/>
      <c r="AF37" s="9"/>
      <c r="AG37" s="9"/>
      <c r="AH37" s="9"/>
      <c r="AI37" s="10"/>
      <c r="AJ37" s="9"/>
      <c r="AK37" s="9"/>
      <c r="AL37" s="9"/>
      <c r="AM37" s="9"/>
      <c r="AN37" s="9"/>
      <c r="AO37" s="9"/>
      <c r="AP37" s="9"/>
      <c r="AQ37" s="9"/>
      <c r="AR37" s="9" t="s">
        <v>53</v>
      </c>
      <c r="AS37" s="9"/>
      <c r="AT37" s="9"/>
      <c r="AU37" s="9"/>
      <c r="AV37" s="9"/>
      <c r="AW37" s="9"/>
      <c r="AX37" s="9"/>
      <c r="AY37" s="9" t="s">
        <v>105</v>
      </c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 t="s">
        <v>53</v>
      </c>
      <c r="BK37" s="9"/>
      <c r="BL37" s="9"/>
      <c r="BM37" s="9"/>
      <c r="BN37" s="9"/>
      <c r="BO37" s="9" t="s">
        <v>53</v>
      </c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 t="s">
        <v>53</v>
      </c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 t="s">
        <v>53</v>
      </c>
      <c r="CU37" s="9"/>
      <c r="CV37" s="12">
        <f t="shared" si="9"/>
        <v>6</v>
      </c>
      <c r="CW37" s="15">
        <f t="shared" si="0"/>
        <v>1</v>
      </c>
      <c r="CX37" s="12">
        <f t="shared" si="10"/>
        <v>0</v>
      </c>
      <c r="CY37" s="12">
        <f t="shared" si="11"/>
        <v>0</v>
      </c>
      <c r="CZ37" s="12">
        <f t="shared" si="1"/>
        <v>0</v>
      </c>
      <c r="DA37" s="12">
        <f t="shared" si="12"/>
        <v>1</v>
      </c>
      <c r="DB37" s="12">
        <f t="shared" si="13"/>
        <v>2</v>
      </c>
      <c r="DC37" s="12">
        <f t="shared" si="14"/>
        <v>0</v>
      </c>
      <c r="DD37" s="12">
        <f t="shared" si="15"/>
        <v>1</v>
      </c>
      <c r="DE37" s="12">
        <f t="shared" si="2"/>
        <v>1</v>
      </c>
      <c r="DF37" s="12">
        <f t="shared" si="16"/>
        <v>1</v>
      </c>
      <c r="DG37" s="12">
        <f t="shared" si="17"/>
        <v>0</v>
      </c>
      <c r="DH37" s="12">
        <f t="shared" si="18"/>
        <v>0</v>
      </c>
      <c r="DI37" s="12">
        <f t="shared" si="19"/>
        <v>1</v>
      </c>
      <c r="DJ37" s="12">
        <f t="shared" si="20"/>
        <v>0</v>
      </c>
      <c r="DK37" s="12">
        <f t="shared" si="21"/>
        <v>0</v>
      </c>
      <c r="DL37" s="12">
        <f t="shared" si="3"/>
        <v>0</v>
      </c>
      <c r="DM37" s="12">
        <f t="shared" si="4"/>
        <v>0</v>
      </c>
      <c r="DN37" s="12">
        <f t="shared" si="5"/>
        <v>0</v>
      </c>
      <c r="DO37" s="12">
        <f t="shared" si="6"/>
        <v>0</v>
      </c>
      <c r="DP37" s="12">
        <f t="shared" si="7"/>
        <v>0</v>
      </c>
      <c r="DQ37" s="12">
        <f t="shared" si="22"/>
        <v>1</v>
      </c>
      <c r="DR37" s="12">
        <f t="shared" si="8"/>
        <v>0</v>
      </c>
    </row>
    <row r="38" spans="1:122" ht="18" customHeight="1" x14ac:dyDescent="0.2">
      <c r="A38" s="24" t="s">
        <v>66</v>
      </c>
      <c r="B38" s="21" t="s">
        <v>65</v>
      </c>
      <c r="D38" s="44" t="s">
        <v>50</v>
      </c>
      <c r="E38" s="28"/>
      <c r="F38" s="9"/>
      <c r="G38" s="9"/>
      <c r="H38" s="9"/>
      <c r="I38" s="9"/>
      <c r="J38" s="9"/>
      <c r="K38" s="9" t="s">
        <v>104</v>
      </c>
      <c r="L38" s="9"/>
      <c r="M38" s="9" t="s">
        <v>90</v>
      </c>
      <c r="N38" s="9"/>
      <c r="O38" s="13" t="s">
        <v>53</v>
      </c>
      <c r="P38" s="9"/>
      <c r="Q38" s="9" t="s">
        <v>89</v>
      </c>
      <c r="R38" s="10"/>
      <c r="S38" s="9" t="s">
        <v>103</v>
      </c>
      <c r="T38" s="9"/>
      <c r="U38" s="9" t="s">
        <v>105</v>
      </c>
      <c r="V38" s="9"/>
      <c r="W38" s="9" t="s">
        <v>108</v>
      </c>
      <c r="X38" s="9"/>
      <c r="Y38" s="10" t="s">
        <v>99</v>
      </c>
      <c r="Z38" s="9"/>
      <c r="AA38" s="9" t="s">
        <v>106</v>
      </c>
      <c r="AB38" s="9"/>
      <c r="AC38" s="9" t="s">
        <v>109</v>
      </c>
      <c r="AD38" s="9" t="s">
        <v>107</v>
      </c>
      <c r="AE38" s="10"/>
      <c r="AF38" s="9" t="s">
        <v>114</v>
      </c>
      <c r="AG38" s="9"/>
      <c r="AH38" s="9"/>
      <c r="AI38" s="10"/>
      <c r="AJ38" s="9"/>
      <c r="AK38" s="9"/>
      <c r="AL38" s="9"/>
      <c r="AM38" s="7" t="s">
        <v>5</v>
      </c>
      <c r="AN38" s="7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7" t="s">
        <v>5</v>
      </c>
      <c r="BR38" s="7" t="s">
        <v>32</v>
      </c>
      <c r="BS38" s="9"/>
      <c r="BT38" s="9"/>
      <c r="BU38" s="9"/>
      <c r="BV38" s="7" t="s">
        <v>5</v>
      </c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7" t="s">
        <v>5</v>
      </c>
      <c r="CL38" s="9"/>
      <c r="CM38" s="9"/>
      <c r="CN38" s="9"/>
      <c r="CO38" s="9"/>
      <c r="CP38" s="9"/>
      <c r="CQ38" s="7" t="s">
        <v>5</v>
      </c>
      <c r="CR38" s="9"/>
      <c r="CS38" s="9"/>
      <c r="CT38" s="9"/>
      <c r="CU38" s="9"/>
      <c r="CV38" s="12">
        <f t="shared" si="9"/>
        <v>6</v>
      </c>
      <c r="CW38" s="15">
        <f t="shared" si="0"/>
        <v>1</v>
      </c>
      <c r="CX38" s="12">
        <f t="shared" si="10"/>
        <v>0</v>
      </c>
      <c r="CY38" s="12">
        <f t="shared" si="11"/>
        <v>0</v>
      </c>
      <c r="CZ38" s="12">
        <f t="shared" si="1"/>
        <v>0</v>
      </c>
      <c r="DA38" s="12">
        <f t="shared" si="12"/>
        <v>1</v>
      </c>
      <c r="DB38" s="12">
        <f t="shared" si="13"/>
        <v>2</v>
      </c>
      <c r="DC38" s="12">
        <f t="shared" si="14"/>
        <v>0</v>
      </c>
      <c r="DD38" s="12">
        <f t="shared" si="15"/>
        <v>1</v>
      </c>
      <c r="DE38" s="12">
        <f t="shared" si="2"/>
        <v>1</v>
      </c>
      <c r="DF38" s="12">
        <f t="shared" si="16"/>
        <v>1</v>
      </c>
      <c r="DG38" s="12">
        <f t="shared" si="17"/>
        <v>0</v>
      </c>
      <c r="DH38" s="12">
        <f t="shared" si="18"/>
        <v>0</v>
      </c>
      <c r="DI38" s="12">
        <f t="shared" si="19"/>
        <v>1</v>
      </c>
      <c r="DJ38" s="12">
        <f t="shared" si="20"/>
        <v>0</v>
      </c>
      <c r="DK38" s="12">
        <f t="shared" si="21"/>
        <v>0</v>
      </c>
      <c r="DL38" s="12">
        <f t="shared" si="3"/>
        <v>0</v>
      </c>
      <c r="DM38" s="12">
        <f t="shared" si="4"/>
        <v>0</v>
      </c>
      <c r="DN38" s="12">
        <f t="shared" si="5"/>
        <v>1</v>
      </c>
      <c r="DO38" s="12">
        <f t="shared" si="6"/>
        <v>0</v>
      </c>
      <c r="DP38" s="12">
        <f t="shared" si="7"/>
        <v>0</v>
      </c>
      <c r="DQ38" s="12">
        <f t="shared" si="22"/>
        <v>1</v>
      </c>
      <c r="DR38" s="12">
        <f t="shared" si="8"/>
        <v>0</v>
      </c>
    </row>
    <row r="39" spans="1:122" ht="18" customHeight="1" x14ac:dyDescent="0.2">
      <c r="A39" s="19" t="s">
        <v>45</v>
      </c>
      <c r="B39" s="27" t="s">
        <v>46</v>
      </c>
      <c r="D39" s="44" t="s">
        <v>51</v>
      </c>
      <c r="E39" s="28"/>
      <c r="F39" s="9"/>
      <c r="G39" s="9"/>
      <c r="H39" s="9"/>
      <c r="I39" s="9"/>
      <c r="J39" s="9"/>
      <c r="K39" s="9" t="s">
        <v>104</v>
      </c>
      <c r="L39" s="9"/>
      <c r="M39" s="9" t="s">
        <v>90</v>
      </c>
      <c r="N39" s="9"/>
      <c r="O39" s="13" t="s">
        <v>53</v>
      </c>
      <c r="P39" s="9"/>
      <c r="Q39" s="9" t="s">
        <v>89</v>
      </c>
      <c r="R39" s="10"/>
      <c r="S39" s="9" t="s">
        <v>103</v>
      </c>
      <c r="T39" s="9"/>
      <c r="U39" s="9" t="s">
        <v>105</v>
      </c>
      <c r="V39" s="9"/>
      <c r="W39" s="9" t="s">
        <v>108</v>
      </c>
      <c r="X39" s="9"/>
      <c r="Y39" s="10" t="s">
        <v>99</v>
      </c>
      <c r="Z39" s="9"/>
      <c r="AA39" s="9" t="s">
        <v>106</v>
      </c>
      <c r="AB39" s="9"/>
      <c r="AC39" s="9" t="s">
        <v>109</v>
      </c>
      <c r="AD39" s="9" t="s">
        <v>107</v>
      </c>
      <c r="AE39" s="9"/>
      <c r="AF39" s="9" t="s">
        <v>114</v>
      </c>
      <c r="AG39" s="9"/>
      <c r="AH39" s="9"/>
      <c r="AI39" s="9"/>
      <c r="AJ39" s="10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 t="s">
        <v>53</v>
      </c>
      <c r="BC39" s="9" t="s">
        <v>89</v>
      </c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7" t="s">
        <v>32</v>
      </c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12">
        <f t="shared" si="9"/>
        <v>2</v>
      </c>
      <c r="CW39" s="15">
        <f t="shared" si="0"/>
        <v>2</v>
      </c>
      <c r="CX39" s="12">
        <f t="shared" si="10"/>
        <v>0</v>
      </c>
      <c r="CY39" s="12">
        <f t="shared" si="11"/>
        <v>0</v>
      </c>
      <c r="CZ39" s="12">
        <f t="shared" si="1"/>
        <v>0</v>
      </c>
      <c r="DA39" s="12">
        <f t="shared" si="12"/>
        <v>1</v>
      </c>
      <c r="DB39" s="12">
        <f t="shared" si="13"/>
        <v>2</v>
      </c>
      <c r="DC39" s="12">
        <f t="shared" si="14"/>
        <v>0</v>
      </c>
      <c r="DD39" s="12">
        <f t="shared" si="15"/>
        <v>1</v>
      </c>
      <c r="DE39" s="12">
        <f t="shared" si="2"/>
        <v>1</v>
      </c>
      <c r="DF39" s="12">
        <f t="shared" si="16"/>
        <v>1</v>
      </c>
      <c r="DG39" s="12">
        <f t="shared" si="17"/>
        <v>0</v>
      </c>
      <c r="DH39" s="12">
        <f t="shared" si="18"/>
        <v>0</v>
      </c>
      <c r="DI39" s="12">
        <f t="shared" si="19"/>
        <v>1</v>
      </c>
      <c r="DJ39" s="12">
        <f t="shared" si="20"/>
        <v>0</v>
      </c>
      <c r="DK39" s="12">
        <f t="shared" si="21"/>
        <v>0</v>
      </c>
      <c r="DL39" s="12">
        <f t="shared" si="3"/>
        <v>0</v>
      </c>
      <c r="DM39" s="12">
        <f t="shared" si="4"/>
        <v>0</v>
      </c>
      <c r="DN39" s="12">
        <f t="shared" si="5"/>
        <v>1</v>
      </c>
      <c r="DO39" s="12">
        <f t="shared" si="6"/>
        <v>0</v>
      </c>
      <c r="DP39" s="12">
        <f t="shared" si="7"/>
        <v>0</v>
      </c>
      <c r="DQ39" s="12">
        <f t="shared" si="22"/>
        <v>1</v>
      </c>
      <c r="DR39" s="12">
        <f t="shared" si="8"/>
        <v>0</v>
      </c>
    </row>
    <row r="40" spans="1:122" ht="18" customHeight="1" x14ac:dyDescent="0.2">
      <c r="A40" s="25"/>
      <c r="B40" s="26"/>
      <c r="D40" s="44" t="s">
        <v>52</v>
      </c>
      <c r="E40" s="28"/>
      <c r="F40" s="9"/>
      <c r="G40" s="9"/>
      <c r="H40" s="9"/>
      <c r="I40" s="9"/>
      <c r="J40" s="9"/>
      <c r="K40" s="9" t="s">
        <v>104</v>
      </c>
      <c r="L40" s="9"/>
      <c r="M40" s="9" t="s">
        <v>90</v>
      </c>
      <c r="N40" s="9"/>
      <c r="O40" s="13" t="s">
        <v>53</v>
      </c>
      <c r="P40" s="9"/>
      <c r="Q40" s="9" t="s">
        <v>89</v>
      </c>
      <c r="R40" s="10"/>
      <c r="S40" s="9" t="s">
        <v>103</v>
      </c>
      <c r="T40" s="9"/>
      <c r="U40" s="9" t="s">
        <v>105</v>
      </c>
      <c r="V40" s="9"/>
      <c r="W40" s="9" t="s">
        <v>108</v>
      </c>
      <c r="X40" s="9"/>
      <c r="Y40" s="10" t="s">
        <v>99</v>
      </c>
      <c r="Z40" s="9"/>
      <c r="AA40" s="9" t="s">
        <v>106</v>
      </c>
      <c r="AB40" s="9"/>
      <c r="AC40" s="9" t="s">
        <v>109</v>
      </c>
      <c r="AD40" s="9" t="s">
        <v>107</v>
      </c>
      <c r="AE40" s="9"/>
      <c r="AF40" s="9" t="s">
        <v>114</v>
      </c>
      <c r="AG40" s="9"/>
      <c r="AH40" s="9"/>
      <c r="AI40" s="9"/>
      <c r="AJ40" s="10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 t="s">
        <v>89</v>
      </c>
      <c r="BC40" s="9" t="s">
        <v>53</v>
      </c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7" t="s">
        <v>32</v>
      </c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 t="s">
        <v>89</v>
      </c>
      <c r="CI40" s="9" t="s">
        <v>53</v>
      </c>
      <c r="CJ40" s="9"/>
      <c r="CK40" s="9"/>
      <c r="CL40" s="9"/>
      <c r="CM40" s="9"/>
      <c r="CN40" s="9"/>
      <c r="CO40" s="9"/>
      <c r="CP40" s="9" t="s">
        <v>111</v>
      </c>
      <c r="CQ40" s="9" t="s">
        <v>110</v>
      </c>
      <c r="CR40" s="9"/>
      <c r="CS40" s="9" t="s">
        <v>112</v>
      </c>
      <c r="CT40" s="9"/>
      <c r="CU40" s="9"/>
      <c r="CV40" s="12">
        <f t="shared" si="9"/>
        <v>3</v>
      </c>
      <c r="CW40" s="15">
        <f t="shared" si="0"/>
        <v>3</v>
      </c>
      <c r="CX40" s="12">
        <f t="shared" si="10"/>
        <v>0</v>
      </c>
      <c r="CY40" s="12">
        <f t="shared" si="11"/>
        <v>0</v>
      </c>
      <c r="CZ40" s="12">
        <f t="shared" si="1"/>
        <v>0</v>
      </c>
      <c r="DA40" s="12">
        <f t="shared" si="12"/>
        <v>1</v>
      </c>
      <c r="DB40" s="12">
        <f t="shared" si="13"/>
        <v>2</v>
      </c>
      <c r="DC40" s="12">
        <f t="shared" si="14"/>
        <v>1</v>
      </c>
      <c r="DD40" s="12">
        <f t="shared" si="15"/>
        <v>1</v>
      </c>
      <c r="DE40" s="12">
        <f t="shared" si="2"/>
        <v>1</v>
      </c>
      <c r="DF40" s="12">
        <f t="shared" si="16"/>
        <v>1</v>
      </c>
      <c r="DG40" s="12">
        <f t="shared" si="17"/>
        <v>1</v>
      </c>
      <c r="DH40" s="12">
        <f t="shared" si="18"/>
        <v>1</v>
      </c>
      <c r="DI40" s="12">
        <f t="shared" si="19"/>
        <v>1</v>
      </c>
      <c r="DJ40" s="12">
        <f t="shared" si="20"/>
        <v>0</v>
      </c>
      <c r="DK40" s="12">
        <f t="shared" si="21"/>
        <v>0</v>
      </c>
      <c r="DL40" s="12">
        <f t="shared" si="3"/>
        <v>0</v>
      </c>
      <c r="DM40" s="12">
        <f t="shared" si="4"/>
        <v>0</v>
      </c>
      <c r="DN40" s="12">
        <f t="shared" si="5"/>
        <v>1</v>
      </c>
      <c r="DO40" s="12">
        <f t="shared" si="6"/>
        <v>0</v>
      </c>
      <c r="DP40" s="12">
        <f t="shared" si="7"/>
        <v>0</v>
      </c>
      <c r="DQ40" s="12">
        <f t="shared" si="22"/>
        <v>1</v>
      </c>
      <c r="DR40" s="12">
        <f t="shared" si="8"/>
        <v>0</v>
      </c>
    </row>
    <row r="41" spans="1:122" ht="18" customHeight="1" x14ac:dyDescent="0.2">
      <c r="D41" s="44" t="s">
        <v>54</v>
      </c>
      <c r="E41" s="28"/>
      <c r="F41" s="9"/>
      <c r="G41" s="9"/>
      <c r="H41" s="9"/>
      <c r="I41" s="9"/>
      <c r="J41" s="9"/>
      <c r="K41" s="9" t="s">
        <v>89</v>
      </c>
      <c r="L41" s="9"/>
      <c r="M41" s="9" t="s">
        <v>53</v>
      </c>
      <c r="N41" s="9"/>
      <c r="O41" s="9" t="s">
        <v>90</v>
      </c>
      <c r="P41" s="9"/>
      <c r="Q41" s="9" t="s">
        <v>105</v>
      </c>
      <c r="R41" s="9" t="s">
        <v>99</v>
      </c>
      <c r="S41" s="9" t="s">
        <v>104</v>
      </c>
      <c r="T41" s="10"/>
      <c r="U41" s="9" t="s">
        <v>108</v>
      </c>
      <c r="V41" s="9"/>
      <c r="W41" s="9" t="s">
        <v>110</v>
      </c>
      <c r="X41" s="9"/>
      <c r="Y41" s="9" t="s">
        <v>111</v>
      </c>
      <c r="Z41" s="9"/>
      <c r="AA41" s="9" t="s">
        <v>112</v>
      </c>
      <c r="AB41" s="9"/>
      <c r="AC41" s="9" t="s">
        <v>99</v>
      </c>
      <c r="AD41" s="9" t="s">
        <v>114</v>
      </c>
      <c r="AE41" s="9"/>
      <c r="AF41" s="9" t="s">
        <v>109</v>
      </c>
      <c r="AG41" s="9" t="s">
        <v>106</v>
      </c>
      <c r="AH41" s="9" t="s">
        <v>107</v>
      </c>
      <c r="AI41" s="9"/>
      <c r="AJ41" s="10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 t="s">
        <v>53</v>
      </c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 t="s">
        <v>53</v>
      </c>
      <c r="BM41" s="9" t="s">
        <v>111</v>
      </c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 t="s">
        <v>89</v>
      </c>
      <c r="BY41" s="9"/>
      <c r="BZ41" s="9"/>
      <c r="CA41" s="9"/>
      <c r="CB41" s="9"/>
      <c r="CC41" s="9"/>
      <c r="CD41" s="7" t="s">
        <v>32</v>
      </c>
      <c r="CE41" s="9"/>
      <c r="CF41" s="9"/>
      <c r="CG41" s="9"/>
      <c r="CH41" s="9"/>
      <c r="CI41" s="9"/>
      <c r="CJ41" s="9"/>
      <c r="CK41" s="9" t="s">
        <v>53</v>
      </c>
      <c r="CL41" s="9"/>
      <c r="CM41" s="9" t="s">
        <v>99</v>
      </c>
      <c r="CN41" s="9"/>
      <c r="CO41" s="9"/>
      <c r="CP41" s="9"/>
      <c r="CQ41" s="9"/>
      <c r="CR41" s="9"/>
      <c r="CS41" s="9" t="s">
        <v>112</v>
      </c>
      <c r="CT41" s="9"/>
      <c r="CU41" s="9"/>
      <c r="CV41" s="12">
        <f t="shared" si="9"/>
        <v>4</v>
      </c>
      <c r="CW41" s="15">
        <f t="shared" si="0"/>
        <v>2</v>
      </c>
      <c r="CX41" s="12">
        <f t="shared" si="10"/>
        <v>0</v>
      </c>
      <c r="CY41" s="12">
        <f t="shared" si="11"/>
        <v>0</v>
      </c>
      <c r="CZ41" s="12">
        <f t="shared" si="1"/>
        <v>0</v>
      </c>
      <c r="DA41" s="12">
        <f t="shared" si="12"/>
        <v>1</v>
      </c>
      <c r="DB41" s="12">
        <f t="shared" si="13"/>
        <v>2</v>
      </c>
      <c r="DC41" s="12">
        <f t="shared" si="14"/>
        <v>2</v>
      </c>
      <c r="DD41" s="12">
        <f t="shared" si="15"/>
        <v>0</v>
      </c>
      <c r="DE41" s="12">
        <f t="shared" si="2"/>
        <v>1</v>
      </c>
      <c r="DF41" s="12">
        <f t="shared" si="16"/>
        <v>1</v>
      </c>
      <c r="DG41" s="12">
        <f t="shared" si="17"/>
        <v>2</v>
      </c>
      <c r="DH41" s="12">
        <f t="shared" si="18"/>
        <v>1</v>
      </c>
      <c r="DI41" s="12">
        <f t="shared" si="19"/>
        <v>3</v>
      </c>
      <c r="DJ41" s="12">
        <f t="shared" si="20"/>
        <v>0</v>
      </c>
      <c r="DK41" s="12">
        <f t="shared" si="21"/>
        <v>0</v>
      </c>
      <c r="DL41" s="12">
        <f t="shared" si="3"/>
        <v>0</v>
      </c>
      <c r="DM41" s="12">
        <f t="shared" si="4"/>
        <v>0</v>
      </c>
      <c r="DN41" s="12">
        <f t="shared" si="5"/>
        <v>1</v>
      </c>
      <c r="DO41" s="12">
        <f t="shared" si="6"/>
        <v>0</v>
      </c>
      <c r="DP41" s="12">
        <f t="shared" si="7"/>
        <v>0</v>
      </c>
      <c r="DQ41" s="12">
        <f t="shared" si="22"/>
        <v>1</v>
      </c>
      <c r="DR41" s="12">
        <f t="shared" si="8"/>
        <v>0</v>
      </c>
    </row>
    <row r="42" spans="1:122" ht="18" customHeight="1" x14ac:dyDescent="0.2">
      <c r="D42" s="44" t="s">
        <v>55</v>
      </c>
      <c r="E42" s="28"/>
      <c r="F42" s="9"/>
      <c r="G42" s="9"/>
      <c r="H42" s="9"/>
      <c r="I42" s="9"/>
      <c r="J42" s="9"/>
      <c r="K42" s="9" t="s">
        <v>89</v>
      </c>
      <c r="L42" s="9"/>
      <c r="M42" s="9" t="s">
        <v>53</v>
      </c>
      <c r="N42" s="9"/>
      <c r="O42" s="9" t="s">
        <v>90</v>
      </c>
      <c r="P42" s="9"/>
      <c r="Q42" s="9" t="s">
        <v>105</v>
      </c>
      <c r="R42" s="9" t="s">
        <v>99</v>
      </c>
      <c r="S42" s="9" t="s">
        <v>104</v>
      </c>
      <c r="T42" s="10"/>
      <c r="U42" s="9" t="s">
        <v>108</v>
      </c>
      <c r="V42" s="9"/>
      <c r="W42" s="9" t="s">
        <v>110</v>
      </c>
      <c r="X42" s="9"/>
      <c r="Y42" s="9" t="s">
        <v>111</v>
      </c>
      <c r="Z42" s="9"/>
      <c r="AA42" s="9" t="s">
        <v>112</v>
      </c>
      <c r="AB42" s="9"/>
      <c r="AC42" s="9" t="s">
        <v>99</v>
      </c>
      <c r="AD42" s="9" t="s">
        <v>114</v>
      </c>
      <c r="AE42" s="9"/>
      <c r="AF42" s="9" t="s">
        <v>109</v>
      </c>
      <c r="AG42" s="9" t="s">
        <v>106</v>
      </c>
      <c r="AH42" s="9" t="s">
        <v>107</v>
      </c>
      <c r="AI42" s="9"/>
      <c r="AJ42" s="10"/>
      <c r="AK42" s="9"/>
      <c r="AL42" s="9"/>
      <c r="AM42" s="9"/>
      <c r="AN42" s="9"/>
      <c r="AO42" s="9" t="s">
        <v>125</v>
      </c>
      <c r="AP42" s="9"/>
      <c r="AQ42" s="9"/>
      <c r="AR42" s="9"/>
      <c r="AS42" s="9"/>
      <c r="AT42" s="9"/>
      <c r="AU42" s="9"/>
      <c r="AV42" s="9" t="s">
        <v>89</v>
      </c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 t="s">
        <v>89</v>
      </c>
      <c r="BK42" s="9" t="s">
        <v>53</v>
      </c>
      <c r="BL42" s="9"/>
      <c r="BM42" s="9" t="s">
        <v>111</v>
      </c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7" t="s">
        <v>32</v>
      </c>
      <c r="CD42" s="9" t="s">
        <v>89</v>
      </c>
      <c r="CE42" s="9"/>
      <c r="CF42" s="9"/>
      <c r="CG42" s="9"/>
      <c r="CH42" s="9"/>
      <c r="CI42" s="9"/>
      <c r="CJ42" s="9"/>
      <c r="CK42" s="9" t="s">
        <v>90</v>
      </c>
      <c r="CL42" s="9"/>
      <c r="CM42" s="9"/>
      <c r="CN42" s="9" t="s">
        <v>99</v>
      </c>
      <c r="CO42" s="9"/>
      <c r="CP42" s="9"/>
      <c r="CQ42" s="9"/>
      <c r="CR42" s="9"/>
      <c r="CS42" s="9"/>
      <c r="CT42" s="9"/>
      <c r="CU42" s="9"/>
      <c r="CV42" s="12">
        <f t="shared" si="9"/>
        <v>2</v>
      </c>
      <c r="CW42" s="15">
        <f t="shared" si="0"/>
        <v>4</v>
      </c>
      <c r="CX42" s="12">
        <f t="shared" si="10"/>
        <v>0</v>
      </c>
      <c r="CY42" s="12">
        <f t="shared" si="11"/>
        <v>0</v>
      </c>
      <c r="CZ42" s="12">
        <f t="shared" si="1"/>
        <v>0</v>
      </c>
      <c r="DA42" s="12">
        <f t="shared" si="12"/>
        <v>1</v>
      </c>
      <c r="DB42" s="12">
        <f t="shared" si="13"/>
        <v>2</v>
      </c>
      <c r="DC42" s="12">
        <f t="shared" si="14"/>
        <v>1</v>
      </c>
      <c r="DD42" s="12">
        <f t="shared" si="15"/>
        <v>0</v>
      </c>
      <c r="DE42" s="12">
        <f t="shared" si="2"/>
        <v>2</v>
      </c>
      <c r="DF42" s="12">
        <f t="shared" si="16"/>
        <v>1</v>
      </c>
      <c r="DG42" s="12">
        <f t="shared" si="17"/>
        <v>2</v>
      </c>
      <c r="DH42" s="12">
        <f t="shared" si="18"/>
        <v>1</v>
      </c>
      <c r="DI42" s="12">
        <f t="shared" si="19"/>
        <v>3</v>
      </c>
      <c r="DJ42" s="12">
        <f t="shared" si="20"/>
        <v>0</v>
      </c>
      <c r="DK42" s="12">
        <f t="shared" si="21"/>
        <v>0</v>
      </c>
      <c r="DL42" s="12">
        <f t="shared" si="3"/>
        <v>0</v>
      </c>
      <c r="DM42" s="12">
        <f t="shared" si="4"/>
        <v>0</v>
      </c>
      <c r="DN42" s="12">
        <f t="shared" si="5"/>
        <v>1</v>
      </c>
      <c r="DO42" s="12">
        <f t="shared" si="6"/>
        <v>0</v>
      </c>
      <c r="DP42" s="12">
        <f t="shared" si="7"/>
        <v>0</v>
      </c>
      <c r="DQ42" s="12">
        <f t="shared" si="22"/>
        <v>1</v>
      </c>
      <c r="DR42" s="12">
        <f t="shared" si="8"/>
        <v>0</v>
      </c>
    </row>
    <row r="43" spans="1:122" ht="18" customHeight="1" x14ac:dyDescent="0.2">
      <c r="D43" s="44" t="s">
        <v>79</v>
      </c>
      <c r="E43" s="28"/>
      <c r="F43" s="9"/>
      <c r="G43" s="9"/>
      <c r="H43" s="9"/>
      <c r="I43" s="9"/>
      <c r="J43" s="9"/>
      <c r="K43" s="9" t="s">
        <v>89</v>
      </c>
      <c r="L43" s="9"/>
      <c r="M43" s="9" t="s">
        <v>53</v>
      </c>
      <c r="N43" s="9"/>
      <c r="O43" s="9" t="s">
        <v>90</v>
      </c>
      <c r="P43" s="9"/>
      <c r="Q43" s="9" t="s">
        <v>105</v>
      </c>
      <c r="R43" s="9" t="s">
        <v>99</v>
      </c>
      <c r="S43" s="9" t="s">
        <v>104</v>
      </c>
      <c r="T43" s="10"/>
      <c r="U43" s="9" t="s">
        <v>108</v>
      </c>
      <c r="V43" s="9"/>
      <c r="W43" s="9" t="s">
        <v>110</v>
      </c>
      <c r="X43" s="9"/>
      <c r="Y43" s="9" t="s">
        <v>111</v>
      </c>
      <c r="Z43" s="9"/>
      <c r="AA43" s="9" t="s">
        <v>112</v>
      </c>
      <c r="AB43" s="9"/>
      <c r="AC43" s="9" t="s">
        <v>99</v>
      </c>
      <c r="AD43" s="9" t="s">
        <v>114</v>
      </c>
      <c r="AE43" s="9"/>
      <c r="AF43" s="9" t="s">
        <v>109</v>
      </c>
      <c r="AG43" s="9" t="s">
        <v>106</v>
      </c>
      <c r="AH43" s="9" t="s">
        <v>107</v>
      </c>
      <c r="AI43" s="9"/>
      <c r="AJ43" s="9"/>
      <c r="AK43" s="9"/>
      <c r="AL43" s="9"/>
      <c r="AM43" s="9"/>
      <c r="AN43" s="9"/>
      <c r="AO43" s="9" t="s">
        <v>53</v>
      </c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 t="s">
        <v>90</v>
      </c>
      <c r="BE43" s="9"/>
      <c r="BF43" s="9"/>
      <c r="BG43" s="9"/>
      <c r="BH43" s="9"/>
      <c r="BI43" s="9"/>
      <c r="BJ43" s="9"/>
      <c r="BK43" s="9"/>
      <c r="BL43" s="9"/>
      <c r="BM43" s="9"/>
      <c r="BN43" s="9" t="s">
        <v>111</v>
      </c>
      <c r="BO43" s="9"/>
      <c r="BP43" s="9"/>
      <c r="BQ43" s="9"/>
      <c r="BR43" s="9" t="s">
        <v>53</v>
      </c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 t="s">
        <v>89</v>
      </c>
      <c r="CD43" s="7" t="s">
        <v>32</v>
      </c>
      <c r="CE43" s="9"/>
      <c r="CF43" s="9"/>
      <c r="CG43" s="9"/>
      <c r="CH43" s="9"/>
      <c r="CI43" s="9"/>
      <c r="CJ43" s="18"/>
      <c r="CK43" s="9"/>
      <c r="CL43" s="9"/>
      <c r="CM43" s="9"/>
      <c r="CN43" s="18" t="s">
        <v>99</v>
      </c>
      <c r="CO43" s="9"/>
      <c r="CP43" s="9"/>
      <c r="CQ43" s="9"/>
      <c r="CR43" s="9"/>
      <c r="CS43" s="9" t="s">
        <v>112</v>
      </c>
      <c r="CT43" s="9"/>
      <c r="CU43" s="9"/>
      <c r="CV43" s="12">
        <f t="shared" si="9"/>
        <v>3</v>
      </c>
      <c r="CW43" s="15">
        <f t="shared" si="0"/>
        <v>2</v>
      </c>
      <c r="CX43" s="12">
        <f t="shared" si="10"/>
        <v>0</v>
      </c>
      <c r="CY43" s="12">
        <f t="shared" si="11"/>
        <v>0</v>
      </c>
      <c r="CZ43" s="12">
        <f t="shared" si="1"/>
        <v>0</v>
      </c>
      <c r="DA43" s="12">
        <f t="shared" si="12"/>
        <v>1</v>
      </c>
      <c r="DB43" s="12">
        <f t="shared" si="13"/>
        <v>2</v>
      </c>
      <c r="DC43" s="12">
        <f t="shared" si="14"/>
        <v>2</v>
      </c>
      <c r="DD43" s="12">
        <f t="shared" si="15"/>
        <v>0</v>
      </c>
      <c r="DE43" s="12">
        <f t="shared" si="2"/>
        <v>2</v>
      </c>
      <c r="DF43" s="12">
        <f t="shared" si="16"/>
        <v>1</v>
      </c>
      <c r="DG43" s="12">
        <f t="shared" si="17"/>
        <v>2</v>
      </c>
      <c r="DH43" s="12">
        <f t="shared" si="18"/>
        <v>1</v>
      </c>
      <c r="DI43" s="12">
        <f t="shared" si="19"/>
        <v>3</v>
      </c>
      <c r="DJ43" s="12">
        <f t="shared" si="20"/>
        <v>0</v>
      </c>
      <c r="DK43" s="12">
        <f t="shared" si="21"/>
        <v>0</v>
      </c>
      <c r="DL43" s="12">
        <f t="shared" si="3"/>
        <v>0</v>
      </c>
      <c r="DM43" s="12">
        <f t="shared" si="4"/>
        <v>0</v>
      </c>
      <c r="DN43" s="12">
        <f t="shared" si="5"/>
        <v>1</v>
      </c>
      <c r="DO43" s="12">
        <f t="shared" si="6"/>
        <v>0</v>
      </c>
      <c r="DP43" s="12">
        <f t="shared" si="7"/>
        <v>0</v>
      </c>
      <c r="DQ43" s="12">
        <f t="shared" si="22"/>
        <v>1</v>
      </c>
      <c r="DR43" s="12">
        <f t="shared" si="8"/>
        <v>0</v>
      </c>
    </row>
    <row r="44" spans="1:122" ht="18" customHeight="1" x14ac:dyDescent="0.2">
      <c r="B44" s="4"/>
      <c r="D44" s="45"/>
      <c r="E44" s="2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10"/>
      <c r="S44" s="9"/>
      <c r="T44" s="9"/>
      <c r="U44" s="9"/>
      <c r="V44" s="9"/>
      <c r="W44" s="10"/>
      <c r="X44" s="9"/>
      <c r="Y44" s="9"/>
      <c r="Z44" s="9"/>
      <c r="AA44" s="9"/>
      <c r="AB44" s="9"/>
      <c r="AC44" s="9"/>
      <c r="AD44" s="17"/>
      <c r="AE44" s="10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18"/>
      <c r="CK44" s="9"/>
      <c r="CL44" s="9"/>
      <c r="CM44" s="18"/>
      <c r="CN44" s="9"/>
      <c r="CO44" s="9"/>
      <c r="CP44" s="9"/>
      <c r="CQ44" s="9"/>
      <c r="CR44" s="9"/>
      <c r="CS44" s="9"/>
      <c r="CT44" s="9"/>
      <c r="CU44" s="9"/>
      <c r="CV44" s="12">
        <f t="shared" si="9"/>
        <v>0</v>
      </c>
      <c r="CW44" s="15">
        <f t="shared" si="0"/>
        <v>0</v>
      </c>
      <c r="CX44" s="12">
        <f t="shared" si="10"/>
        <v>0</v>
      </c>
      <c r="CY44" s="12">
        <f t="shared" si="11"/>
        <v>0</v>
      </c>
      <c r="CZ44" s="12">
        <f t="shared" si="1"/>
        <v>0</v>
      </c>
      <c r="DA44" s="12">
        <f t="shared" si="12"/>
        <v>0</v>
      </c>
      <c r="DB44" s="12">
        <f t="shared" si="13"/>
        <v>0</v>
      </c>
      <c r="DC44" s="12">
        <f t="shared" si="14"/>
        <v>0</v>
      </c>
      <c r="DD44" s="12">
        <f t="shared" si="15"/>
        <v>0</v>
      </c>
      <c r="DE44" s="12">
        <f t="shared" si="2"/>
        <v>0</v>
      </c>
      <c r="DF44" s="12">
        <f t="shared" si="16"/>
        <v>0</v>
      </c>
      <c r="DG44" s="12">
        <f t="shared" si="17"/>
        <v>0</v>
      </c>
      <c r="DH44" s="12">
        <f t="shared" si="18"/>
        <v>0</v>
      </c>
      <c r="DI44" s="12">
        <f t="shared" si="19"/>
        <v>0</v>
      </c>
      <c r="DJ44" s="12">
        <f t="shared" si="20"/>
        <v>0</v>
      </c>
      <c r="DK44" s="12">
        <f t="shared" si="21"/>
        <v>0</v>
      </c>
      <c r="DL44" s="12">
        <f t="shared" si="3"/>
        <v>0</v>
      </c>
      <c r="DM44" s="12">
        <f t="shared" si="4"/>
        <v>0</v>
      </c>
      <c r="DN44" s="12">
        <f t="shared" si="5"/>
        <v>0</v>
      </c>
      <c r="DO44" s="12">
        <f t="shared" si="6"/>
        <v>0</v>
      </c>
      <c r="DP44" s="12">
        <f t="shared" si="7"/>
        <v>0</v>
      </c>
      <c r="DQ44" s="12">
        <f t="shared" si="22"/>
        <v>0</v>
      </c>
      <c r="DR44" s="12">
        <f t="shared" si="8"/>
        <v>0</v>
      </c>
    </row>
    <row r="45" spans="1:122" ht="18" customHeight="1" x14ac:dyDescent="0.2">
      <c r="B45" s="4"/>
      <c r="D45" s="44" t="s">
        <v>56</v>
      </c>
      <c r="E45" s="28"/>
      <c r="F45" s="9"/>
      <c r="G45" s="9"/>
      <c r="H45" s="9"/>
      <c r="I45" s="9"/>
      <c r="J45" s="9"/>
      <c r="K45" s="9" t="s">
        <v>53</v>
      </c>
      <c r="L45" s="9"/>
      <c r="M45" s="9" t="s">
        <v>89</v>
      </c>
      <c r="N45" s="9"/>
      <c r="O45" s="9" t="s">
        <v>103</v>
      </c>
      <c r="P45" s="9"/>
      <c r="Q45" s="9" t="s">
        <v>108</v>
      </c>
      <c r="R45" s="10"/>
      <c r="S45" s="9" t="s">
        <v>110</v>
      </c>
      <c r="T45" s="9"/>
      <c r="U45" s="9" t="s">
        <v>90</v>
      </c>
      <c r="V45" s="9"/>
      <c r="W45" s="10" t="s">
        <v>104</v>
      </c>
      <c r="X45" s="9"/>
      <c r="Y45" s="9" t="s">
        <v>111</v>
      </c>
      <c r="Z45" s="9"/>
      <c r="AA45" s="9" t="s">
        <v>112</v>
      </c>
      <c r="AB45" s="9"/>
      <c r="AC45" s="9" t="s">
        <v>114</v>
      </c>
      <c r="AD45" s="17"/>
      <c r="AE45" s="10" t="s">
        <v>99</v>
      </c>
      <c r="AF45" s="9" t="s">
        <v>106</v>
      </c>
      <c r="AG45" s="9" t="s">
        <v>107</v>
      </c>
      <c r="AH45" s="9" t="s">
        <v>105</v>
      </c>
      <c r="AI45" s="9"/>
      <c r="AJ45" s="9"/>
      <c r="AK45" s="9"/>
      <c r="AL45" s="9"/>
      <c r="AM45" s="9"/>
      <c r="AN45" s="9" t="s">
        <v>89</v>
      </c>
      <c r="AO45" s="9"/>
      <c r="AP45" s="9"/>
      <c r="AQ45" s="9"/>
      <c r="AR45" s="9" t="s">
        <v>99</v>
      </c>
      <c r="AS45" s="9"/>
      <c r="AT45" s="9" t="s">
        <v>53</v>
      </c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 t="s">
        <v>89</v>
      </c>
      <c r="BL45" s="9" t="s">
        <v>99</v>
      </c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 t="s">
        <v>53</v>
      </c>
      <c r="CC45" s="9" t="s">
        <v>89</v>
      </c>
      <c r="CD45" s="9" t="s">
        <v>111</v>
      </c>
      <c r="CE45" s="9"/>
      <c r="CF45" s="9"/>
      <c r="CG45" s="9"/>
      <c r="CH45" s="9"/>
      <c r="CI45" s="9"/>
      <c r="CJ45" s="18"/>
      <c r="CK45" s="9"/>
      <c r="CL45" s="9"/>
      <c r="CM45" s="18"/>
      <c r="CN45" s="9"/>
      <c r="CO45" s="9"/>
      <c r="CP45" s="9" t="s">
        <v>111</v>
      </c>
      <c r="CQ45" s="9"/>
      <c r="CR45" s="9" t="s">
        <v>112</v>
      </c>
      <c r="CS45" s="9"/>
      <c r="CT45" s="9"/>
      <c r="CU45" s="9"/>
      <c r="CV45" s="12">
        <f t="shared" si="9"/>
        <v>3</v>
      </c>
      <c r="CW45" s="15">
        <f t="shared" si="0"/>
        <v>4</v>
      </c>
      <c r="CX45" s="12">
        <f t="shared" si="10"/>
        <v>0</v>
      </c>
      <c r="CY45" s="12">
        <f t="shared" si="11"/>
        <v>0</v>
      </c>
      <c r="CZ45" s="12">
        <f t="shared" si="1"/>
        <v>0</v>
      </c>
      <c r="DA45" s="12">
        <f t="shared" si="12"/>
        <v>1</v>
      </c>
      <c r="DB45" s="12">
        <f t="shared" si="13"/>
        <v>1</v>
      </c>
      <c r="DC45" s="12">
        <f t="shared" si="14"/>
        <v>2</v>
      </c>
      <c r="DD45" s="12">
        <f t="shared" si="15"/>
        <v>1</v>
      </c>
      <c r="DE45" s="12">
        <f t="shared" si="2"/>
        <v>1</v>
      </c>
      <c r="DF45" s="12">
        <f t="shared" si="16"/>
        <v>1</v>
      </c>
      <c r="DG45" s="12">
        <f t="shared" si="17"/>
        <v>3</v>
      </c>
      <c r="DH45" s="12">
        <f t="shared" si="18"/>
        <v>1</v>
      </c>
      <c r="DI45" s="12">
        <f t="shared" si="19"/>
        <v>3</v>
      </c>
      <c r="DJ45" s="12">
        <f t="shared" si="20"/>
        <v>0</v>
      </c>
      <c r="DK45" s="12">
        <f t="shared" si="21"/>
        <v>0</v>
      </c>
      <c r="DL45" s="12">
        <f t="shared" si="3"/>
        <v>0</v>
      </c>
      <c r="DM45" s="12">
        <f t="shared" si="4"/>
        <v>0</v>
      </c>
      <c r="DN45" s="12">
        <f t="shared" si="5"/>
        <v>1</v>
      </c>
      <c r="DO45" s="12">
        <f t="shared" si="6"/>
        <v>0</v>
      </c>
      <c r="DP45" s="12">
        <f t="shared" si="7"/>
        <v>0</v>
      </c>
      <c r="DQ45" s="12">
        <f t="shared" si="22"/>
        <v>0</v>
      </c>
      <c r="DR45" s="12">
        <f t="shared" si="8"/>
        <v>0</v>
      </c>
    </row>
    <row r="46" spans="1:122" ht="18" customHeight="1" x14ac:dyDescent="0.2">
      <c r="B46" s="4"/>
      <c r="D46" s="44" t="s">
        <v>57</v>
      </c>
      <c r="E46" s="28"/>
      <c r="F46" s="9"/>
      <c r="G46" s="9"/>
      <c r="H46" s="9"/>
      <c r="I46" s="9"/>
      <c r="J46" s="9"/>
      <c r="K46" s="9" t="s">
        <v>53</v>
      </c>
      <c r="L46" s="9"/>
      <c r="M46" s="9" t="s">
        <v>89</v>
      </c>
      <c r="N46" s="9"/>
      <c r="O46" s="9" t="s">
        <v>103</v>
      </c>
      <c r="P46" s="9"/>
      <c r="Q46" s="9" t="s">
        <v>108</v>
      </c>
      <c r="R46" s="10"/>
      <c r="S46" s="9" t="s">
        <v>110</v>
      </c>
      <c r="T46" s="9"/>
      <c r="U46" s="9" t="s">
        <v>90</v>
      </c>
      <c r="V46" s="9"/>
      <c r="W46" s="10" t="s">
        <v>104</v>
      </c>
      <c r="X46" s="9"/>
      <c r="Y46" s="9" t="s">
        <v>111</v>
      </c>
      <c r="Z46" s="9"/>
      <c r="AA46" s="9" t="s">
        <v>112</v>
      </c>
      <c r="AB46" s="9"/>
      <c r="AC46" s="9" t="s">
        <v>114</v>
      </c>
      <c r="AD46" s="17"/>
      <c r="AE46" s="10" t="s">
        <v>99</v>
      </c>
      <c r="AF46" s="9" t="s">
        <v>106</v>
      </c>
      <c r="AG46" s="9" t="s">
        <v>107</v>
      </c>
      <c r="AH46" s="9" t="s">
        <v>105</v>
      </c>
      <c r="AI46" s="9"/>
      <c r="AJ46" s="9"/>
      <c r="AK46" s="9"/>
      <c r="AL46" s="9"/>
      <c r="AM46" s="9"/>
      <c r="AN46" s="9"/>
      <c r="AO46" s="18" t="s">
        <v>89</v>
      </c>
      <c r="AP46" s="9"/>
      <c r="AQ46" s="9"/>
      <c r="AR46" s="9" t="s">
        <v>99</v>
      </c>
      <c r="AS46" s="9"/>
      <c r="AT46" s="9" t="s">
        <v>53</v>
      </c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 t="s">
        <v>53</v>
      </c>
      <c r="BL46" s="9"/>
      <c r="BM46" s="9" t="s">
        <v>99</v>
      </c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 t="s">
        <v>111</v>
      </c>
      <c r="CC46" s="9"/>
      <c r="CD46" s="9"/>
      <c r="CE46" s="9" t="s">
        <v>108</v>
      </c>
      <c r="CF46" s="9"/>
      <c r="CG46" s="9"/>
      <c r="CH46" s="9"/>
      <c r="CI46" s="9"/>
      <c r="CJ46" s="18"/>
      <c r="CK46" s="9"/>
      <c r="CL46" s="9"/>
      <c r="CM46" s="9"/>
      <c r="CN46" s="9"/>
      <c r="CO46" s="9" t="s">
        <v>123</v>
      </c>
      <c r="CP46" s="9"/>
      <c r="CQ46" s="9"/>
      <c r="CR46" s="9"/>
      <c r="CS46" s="9"/>
      <c r="CT46" s="9"/>
      <c r="CU46" s="9"/>
      <c r="CV46" s="12">
        <f t="shared" si="9"/>
        <v>3</v>
      </c>
      <c r="CW46" s="15">
        <f t="shared" si="0"/>
        <v>2</v>
      </c>
      <c r="CX46" s="12">
        <f t="shared" si="10"/>
        <v>0</v>
      </c>
      <c r="CY46" s="12">
        <f t="shared" si="11"/>
        <v>0</v>
      </c>
      <c r="CZ46" s="12">
        <f t="shared" si="1"/>
        <v>0</v>
      </c>
      <c r="DA46" s="12">
        <f t="shared" si="12"/>
        <v>1</v>
      </c>
      <c r="DB46" s="12">
        <f t="shared" si="13"/>
        <v>1</v>
      </c>
      <c r="DC46" s="12">
        <f t="shared" si="14"/>
        <v>1</v>
      </c>
      <c r="DD46" s="12">
        <f t="shared" si="15"/>
        <v>1</v>
      </c>
      <c r="DE46" s="12">
        <f t="shared" si="2"/>
        <v>1</v>
      </c>
      <c r="DF46" s="12">
        <f t="shared" si="16"/>
        <v>2</v>
      </c>
      <c r="DG46" s="12">
        <f t="shared" si="17"/>
        <v>2</v>
      </c>
      <c r="DH46" s="12">
        <f t="shared" si="18"/>
        <v>1</v>
      </c>
      <c r="DI46" s="12">
        <f t="shared" si="19"/>
        <v>3</v>
      </c>
      <c r="DJ46" s="12">
        <f t="shared" si="20"/>
        <v>0</v>
      </c>
      <c r="DK46" s="12">
        <f t="shared" si="21"/>
        <v>0</v>
      </c>
      <c r="DL46" s="12">
        <f t="shared" si="3"/>
        <v>0</v>
      </c>
      <c r="DM46" s="12">
        <f t="shared" si="4"/>
        <v>0</v>
      </c>
      <c r="DN46" s="12">
        <f t="shared" si="5"/>
        <v>1</v>
      </c>
      <c r="DO46" s="12">
        <f t="shared" si="6"/>
        <v>0</v>
      </c>
      <c r="DP46" s="12">
        <f t="shared" si="7"/>
        <v>0</v>
      </c>
      <c r="DQ46" s="12">
        <f t="shared" si="22"/>
        <v>0</v>
      </c>
      <c r="DR46" s="12">
        <f t="shared" si="8"/>
        <v>0</v>
      </c>
    </row>
    <row r="47" spans="1:122" ht="18" customHeight="1" x14ac:dyDescent="0.2">
      <c r="B47" s="4"/>
      <c r="D47" s="44" t="s">
        <v>58</v>
      </c>
      <c r="E47" s="28"/>
      <c r="F47" s="9"/>
      <c r="G47" s="9"/>
      <c r="H47" s="9"/>
      <c r="I47" s="9"/>
      <c r="J47" s="9"/>
      <c r="K47" s="9" t="s">
        <v>53</v>
      </c>
      <c r="L47" s="9"/>
      <c r="M47" s="9" t="s">
        <v>89</v>
      </c>
      <c r="N47" s="9"/>
      <c r="O47" s="9" t="s">
        <v>103</v>
      </c>
      <c r="P47" s="9"/>
      <c r="Q47" s="9" t="s">
        <v>108</v>
      </c>
      <c r="R47" s="10"/>
      <c r="S47" s="9" t="s">
        <v>110</v>
      </c>
      <c r="T47" s="9"/>
      <c r="U47" s="9" t="s">
        <v>90</v>
      </c>
      <c r="V47" s="9"/>
      <c r="W47" s="10" t="s">
        <v>104</v>
      </c>
      <c r="X47" s="9"/>
      <c r="Y47" s="9" t="s">
        <v>111</v>
      </c>
      <c r="Z47" s="9"/>
      <c r="AA47" s="9" t="s">
        <v>112</v>
      </c>
      <c r="AB47" s="9"/>
      <c r="AC47" s="9" t="s">
        <v>114</v>
      </c>
      <c r="AD47" s="17"/>
      <c r="AE47" s="10" t="s">
        <v>99</v>
      </c>
      <c r="AF47" s="9" t="s">
        <v>106</v>
      </c>
      <c r="AG47" s="9" t="s">
        <v>107</v>
      </c>
      <c r="AH47" s="9" t="s">
        <v>105</v>
      </c>
      <c r="AI47" s="9"/>
      <c r="AJ47" s="9"/>
      <c r="AK47" s="9"/>
      <c r="AL47" s="9"/>
      <c r="AM47" s="9"/>
      <c r="AN47" s="9"/>
      <c r="AO47" s="18" t="s">
        <v>90</v>
      </c>
      <c r="AP47" s="9"/>
      <c r="AQ47" s="9" t="s">
        <v>53</v>
      </c>
      <c r="AR47" s="9" t="s">
        <v>99</v>
      </c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 t="s">
        <v>89</v>
      </c>
      <c r="CC47" s="9"/>
      <c r="CD47" s="9"/>
      <c r="CE47" s="9"/>
      <c r="CF47" s="9" t="s">
        <v>108</v>
      </c>
      <c r="CG47" s="9"/>
      <c r="CH47" s="9"/>
      <c r="CI47" s="9"/>
      <c r="CJ47" s="18"/>
      <c r="CK47" s="9" t="s">
        <v>124</v>
      </c>
      <c r="CL47" s="9" t="s">
        <v>110</v>
      </c>
      <c r="CM47" s="9"/>
      <c r="CN47" s="9"/>
      <c r="CO47" s="9"/>
      <c r="CP47" s="9" t="s">
        <v>111</v>
      </c>
      <c r="CQ47" s="9"/>
      <c r="CR47" s="9"/>
      <c r="CS47" s="9"/>
      <c r="CT47" s="9"/>
      <c r="CU47" s="9"/>
      <c r="CV47" s="12">
        <f t="shared" si="9"/>
        <v>2</v>
      </c>
      <c r="CW47" s="15">
        <f t="shared" si="0"/>
        <v>2</v>
      </c>
      <c r="CX47" s="12">
        <f t="shared" si="10"/>
        <v>0</v>
      </c>
      <c r="CY47" s="12">
        <f t="shared" si="11"/>
        <v>0</v>
      </c>
      <c r="CZ47" s="12">
        <f t="shared" si="1"/>
        <v>0</v>
      </c>
      <c r="DA47" s="12">
        <f t="shared" si="12"/>
        <v>1</v>
      </c>
      <c r="DB47" s="12">
        <f t="shared" si="13"/>
        <v>1</v>
      </c>
      <c r="DC47" s="12">
        <f t="shared" si="14"/>
        <v>1</v>
      </c>
      <c r="DD47" s="12">
        <f t="shared" si="15"/>
        <v>1</v>
      </c>
      <c r="DE47" s="12">
        <f t="shared" si="2"/>
        <v>2</v>
      </c>
      <c r="DF47" s="12">
        <f t="shared" si="16"/>
        <v>2</v>
      </c>
      <c r="DG47" s="12">
        <f t="shared" si="17"/>
        <v>2</v>
      </c>
      <c r="DH47" s="12">
        <f t="shared" si="18"/>
        <v>2</v>
      </c>
      <c r="DI47" s="12">
        <f t="shared" si="19"/>
        <v>2</v>
      </c>
      <c r="DJ47" s="12">
        <f t="shared" si="20"/>
        <v>0</v>
      </c>
      <c r="DK47" s="12">
        <f t="shared" si="21"/>
        <v>0</v>
      </c>
      <c r="DL47" s="12">
        <f t="shared" si="3"/>
        <v>0</v>
      </c>
      <c r="DM47" s="12">
        <f t="shared" si="4"/>
        <v>0</v>
      </c>
      <c r="DN47" s="12">
        <f t="shared" si="5"/>
        <v>1</v>
      </c>
      <c r="DO47" s="12">
        <f t="shared" si="6"/>
        <v>0</v>
      </c>
      <c r="DP47" s="12">
        <f t="shared" si="7"/>
        <v>0</v>
      </c>
      <c r="DQ47" s="12">
        <f t="shared" si="22"/>
        <v>0</v>
      </c>
      <c r="DR47" s="12">
        <f t="shared" si="8"/>
        <v>0</v>
      </c>
    </row>
    <row r="48" spans="1:122" ht="18" customHeight="1" x14ac:dyDescent="0.2">
      <c r="B48" s="4"/>
      <c r="D48" s="44"/>
      <c r="E48" s="2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0"/>
      <c r="U48" s="9"/>
      <c r="V48" s="9"/>
      <c r="W48" s="9"/>
      <c r="X48" s="9"/>
      <c r="Y48" s="10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18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18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12">
        <f t="shared" si="9"/>
        <v>0</v>
      </c>
      <c r="CW48" s="15">
        <f t="shared" si="0"/>
        <v>0</v>
      </c>
      <c r="CX48" s="12">
        <f t="shared" si="10"/>
        <v>0</v>
      </c>
      <c r="CY48" s="12">
        <f t="shared" si="11"/>
        <v>0</v>
      </c>
      <c r="CZ48" s="12">
        <f t="shared" si="1"/>
        <v>0</v>
      </c>
      <c r="DA48" s="12">
        <f t="shared" si="12"/>
        <v>0</v>
      </c>
      <c r="DB48" s="12">
        <f t="shared" si="13"/>
        <v>0</v>
      </c>
      <c r="DC48" s="12">
        <f t="shared" si="14"/>
        <v>0</v>
      </c>
      <c r="DD48" s="12">
        <f t="shared" si="15"/>
        <v>0</v>
      </c>
      <c r="DE48" s="12">
        <f t="shared" si="2"/>
        <v>0</v>
      </c>
      <c r="DF48" s="12">
        <f t="shared" si="16"/>
        <v>0</v>
      </c>
      <c r="DG48" s="12">
        <f t="shared" si="17"/>
        <v>0</v>
      </c>
      <c r="DH48" s="12">
        <f t="shared" si="18"/>
        <v>0</v>
      </c>
      <c r="DI48" s="12">
        <f t="shared" si="19"/>
        <v>0</v>
      </c>
      <c r="DJ48" s="12">
        <f t="shared" si="20"/>
        <v>0</v>
      </c>
      <c r="DK48" s="12">
        <f t="shared" si="21"/>
        <v>0</v>
      </c>
      <c r="DL48" s="12">
        <f t="shared" si="3"/>
        <v>0</v>
      </c>
      <c r="DM48" s="12">
        <f t="shared" si="4"/>
        <v>0</v>
      </c>
      <c r="DN48" s="12">
        <f t="shared" si="5"/>
        <v>0</v>
      </c>
      <c r="DO48" s="12">
        <f t="shared" si="6"/>
        <v>0</v>
      </c>
      <c r="DP48" s="12">
        <f t="shared" si="7"/>
        <v>0</v>
      </c>
      <c r="DQ48" s="12">
        <f t="shared" si="22"/>
        <v>0</v>
      </c>
      <c r="DR48" s="12">
        <f t="shared" si="8"/>
        <v>0</v>
      </c>
    </row>
    <row r="49" spans="1:123" ht="18" customHeight="1" x14ac:dyDescent="0.25">
      <c r="A49" s="1"/>
      <c r="B49" s="8"/>
      <c r="D49" s="44" t="s">
        <v>59</v>
      </c>
      <c r="E49" s="28"/>
      <c r="F49" s="9"/>
      <c r="G49" s="9"/>
      <c r="H49" s="9"/>
      <c r="I49" s="9"/>
      <c r="J49" s="9"/>
      <c r="K49" s="9" t="s">
        <v>89</v>
      </c>
      <c r="L49" s="9"/>
      <c r="M49" s="9" t="s">
        <v>53</v>
      </c>
      <c r="N49" s="9"/>
      <c r="O49" s="9" t="s">
        <v>90</v>
      </c>
      <c r="P49" s="9"/>
      <c r="Q49" s="9" t="s">
        <v>103</v>
      </c>
      <c r="R49" s="9"/>
      <c r="S49" s="9" t="s">
        <v>108</v>
      </c>
      <c r="T49" s="10"/>
      <c r="U49" s="9" t="s">
        <v>110</v>
      </c>
      <c r="V49" s="9"/>
      <c r="W49" s="9" t="s">
        <v>104</v>
      </c>
      <c r="X49" s="9"/>
      <c r="Y49" s="10" t="s">
        <v>112</v>
      </c>
      <c r="Z49" s="9"/>
      <c r="AA49" s="9" t="s">
        <v>111</v>
      </c>
      <c r="AB49" s="9"/>
      <c r="AC49" s="9" t="s">
        <v>105</v>
      </c>
      <c r="AD49" s="9"/>
      <c r="AE49" s="9" t="s">
        <v>99</v>
      </c>
      <c r="AF49" s="9" t="s">
        <v>114</v>
      </c>
      <c r="AG49" s="9" t="s">
        <v>107</v>
      </c>
      <c r="AH49" s="9" t="s">
        <v>106</v>
      </c>
      <c r="AI49" s="9"/>
      <c r="AJ49" s="9"/>
      <c r="AK49" s="9"/>
      <c r="AL49" s="9"/>
      <c r="AM49" s="9"/>
      <c r="AN49" s="9"/>
      <c r="AO49" s="18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 t="s">
        <v>89</v>
      </c>
      <c r="BA49" s="9"/>
      <c r="BB49" s="9" t="s">
        <v>53</v>
      </c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 t="s">
        <v>108</v>
      </c>
      <c r="BN49" s="9"/>
      <c r="BO49" s="9" t="s">
        <v>122</v>
      </c>
      <c r="BP49" s="9"/>
      <c r="BQ49" s="9"/>
      <c r="BR49" s="9" t="s">
        <v>53</v>
      </c>
      <c r="BS49" s="9"/>
      <c r="BT49" s="9"/>
      <c r="BU49" s="9"/>
      <c r="BV49" s="9"/>
      <c r="BW49" s="9"/>
      <c r="BX49" s="9"/>
      <c r="BY49" s="9"/>
      <c r="BZ49" s="9"/>
      <c r="CA49" s="9" t="s">
        <v>89</v>
      </c>
      <c r="CB49" s="9"/>
      <c r="CC49" s="9"/>
      <c r="CD49" s="9"/>
      <c r="CE49" s="9"/>
      <c r="CF49" s="9"/>
      <c r="CG49" s="9"/>
      <c r="CH49" s="9"/>
      <c r="CI49" s="9"/>
      <c r="CJ49" s="18"/>
      <c r="CK49" s="9" t="s">
        <v>124</v>
      </c>
      <c r="CL49" s="9"/>
      <c r="CM49" s="9"/>
      <c r="CN49" s="9"/>
      <c r="CO49" s="9"/>
      <c r="CP49" s="9" t="s">
        <v>89</v>
      </c>
      <c r="CQ49" s="9" t="s">
        <v>110</v>
      </c>
      <c r="CR49" s="9"/>
      <c r="CS49" s="9"/>
      <c r="CT49" s="9"/>
      <c r="CU49" s="9"/>
      <c r="CV49" s="12">
        <f t="shared" si="9"/>
        <v>3</v>
      </c>
      <c r="CW49" s="15">
        <f t="shared" si="0"/>
        <v>4</v>
      </c>
      <c r="CX49" s="12">
        <f t="shared" si="10"/>
        <v>0</v>
      </c>
      <c r="CY49" s="12">
        <f t="shared" si="11"/>
        <v>0</v>
      </c>
      <c r="CZ49" s="12">
        <f t="shared" si="1"/>
        <v>0</v>
      </c>
      <c r="DA49" s="12">
        <f t="shared" si="12"/>
        <v>1</v>
      </c>
      <c r="DB49" s="12">
        <f t="shared" si="13"/>
        <v>1</v>
      </c>
      <c r="DC49" s="12">
        <f t="shared" si="14"/>
        <v>1</v>
      </c>
      <c r="DD49" s="12">
        <f t="shared" si="15"/>
        <v>1</v>
      </c>
      <c r="DE49" s="12">
        <f t="shared" si="2"/>
        <v>1</v>
      </c>
      <c r="DF49" s="12">
        <f t="shared" si="16"/>
        <v>2</v>
      </c>
      <c r="DG49" s="12">
        <f t="shared" si="17"/>
        <v>1</v>
      </c>
      <c r="DH49" s="12">
        <f t="shared" si="18"/>
        <v>2</v>
      </c>
      <c r="DI49" s="12">
        <f t="shared" si="19"/>
        <v>1</v>
      </c>
      <c r="DJ49" s="12">
        <f t="shared" si="20"/>
        <v>0</v>
      </c>
      <c r="DK49" s="12">
        <f t="shared" si="21"/>
        <v>0</v>
      </c>
      <c r="DL49" s="12">
        <f t="shared" si="3"/>
        <v>0</v>
      </c>
      <c r="DM49" s="12">
        <f t="shared" si="4"/>
        <v>0</v>
      </c>
      <c r="DN49" s="12">
        <f t="shared" si="5"/>
        <v>1</v>
      </c>
      <c r="DO49" s="12">
        <f t="shared" si="6"/>
        <v>0</v>
      </c>
      <c r="DP49" s="12">
        <f t="shared" si="7"/>
        <v>0</v>
      </c>
      <c r="DQ49" s="12">
        <f t="shared" si="22"/>
        <v>0</v>
      </c>
      <c r="DR49" s="12">
        <f t="shared" si="8"/>
        <v>0</v>
      </c>
    </row>
    <row r="50" spans="1:123" ht="18" customHeight="1" x14ac:dyDescent="0.25">
      <c r="B50" s="8"/>
      <c r="D50" s="44" t="s">
        <v>80</v>
      </c>
      <c r="E50" s="28"/>
      <c r="F50" s="9"/>
      <c r="G50" s="9"/>
      <c r="H50" s="9"/>
      <c r="I50" s="9"/>
      <c r="J50" s="9"/>
      <c r="K50" s="9" t="s">
        <v>89</v>
      </c>
      <c r="L50" s="9"/>
      <c r="M50" s="9" t="s">
        <v>53</v>
      </c>
      <c r="N50" s="9"/>
      <c r="O50" s="9" t="s">
        <v>90</v>
      </c>
      <c r="P50" s="9"/>
      <c r="Q50" s="9" t="s">
        <v>103</v>
      </c>
      <c r="R50" s="9"/>
      <c r="S50" s="9" t="s">
        <v>108</v>
      </c>
      <c r="T50" s="10"/>
      <c r="U50" s="9" t="s">
        <v>110</v>
      </c>
      <c r="V50" s="9"/>
      <c r="W50" s="9" t="s">
        <v>104</v>
      </c>
      <c r="X50" s="9"/>
      <c r="Y50" s="10" t="s">
        <v>112</v>
      </c>
      <c r="Z50" s="9"/>
      <c r="AA50" s="9" t="s">
        <v>111</v>
      </c>
      <c r="AB50" s="9"/>
      <c r="AC50" s="9" t="s">
        <v>105</v>
      </c>
      <c r="AD50" s="9"/>
      <c r="AE50" s="9" t="s">
        <v>99</v>
      </c>
      <c r="AF50" s="9" t="s">
        <v>114</v>
      </c>
      <c r="AG50" s="9" t="s">
        <v>107</v>
      </c>
      <c r="AH50" s="9" t="s">
        <v>106</v>
      </c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 t="s">
        <v>110</v>
      </c>
      <c r="AX50" s="9"/>
      <c r="AY50" s="9" t="s">
        <v>89</v>
      </c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17"/>
      <c r="BL50" s="9"/>
      <c r="BM50" s="9" t="s">
        <v>110</v>
      </c>
      <c r="BN50" s="9" t="s">
        <v>89</v>
      </c>
      <c r="BO50" s="9"/>
      <c r="BP50" s="9"/>
      <c r="BQ50" s="9"/>
      <c r="BR50" s="9"/>
      <c r="BS50" s="9"/>
      <c r="BT50" s="9" t="s">
        <v>111</v>
      </c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 t="s">
        <v>110</v>
      </c>
      <c r="CN50" s="9" t="s">
        <v>89</v>
      </c>
      <c r="CO50" s="9"/>
      <c r="CP50" s="9"/>
      <c r="CQ50" s="9"/>
      <c r="CR50" s="9"/>
      <c r="CS50" s="9"/>
      <c r="CT50" s="9"/>
      <c r="CU50" s="9"/>
      <c r="CV50" s="12">
        <f t="shared" si="9"/>
        <v>1</v>
      </c>
      <c r="CW50" s="15">
        <f t="shared" si="0"/>
        <v>4</v>
      </c>
      <c r="CX50" s="12">
        <f t="shared" si="10"/>
        <v>0</v>
      </c>
      <c r="CY50" s="12">
        <f t="shared" si="11"/>
        <v>0</v>
      </c>
      <c r="CZ50" s="12">
        <f t="shared" si="1"/>
        <v>0</v>
      </c>
      <c r="DA50" s="12">
        <f t="shared" si="12"/>
        <v>1</v>
      </c>
      <c r="DB50" s="12">
        <f t="shared" si="13"/>
        <v>1</v>
      </c>
      <c r="DC50" s="12">
        <f t="shared" si="14"/>
        <v>1</v>
      </c>
      <c r="DD50" s="12">
        <f t="shared" si="15"/>
        <v>1</v>
      </c>
      <c r="DE50" s="12">
        <f t="shared" si="2"/>
        <v>1</v>
      </c>
      <c r="DF50" s="12">
        <f t="shared" si="16"/>
        <v>1</v>
      </c>
      <c r="DG50" s="12">
        <f t="shared" si="17"/>
        <v>2</v>
      </c>
      <c r="DH50" s="12">
        <f t="shared" si="18"/>
        <v>4</v>
      </c>
      <c r="DI50" s="12">
        <f t="shared" si="19"/>
        <v>1</v>
      </c>
      <c r="DJ50" s="12">
        <f t="shared" si="20"/>
        <v>0</v>
      </c>
      <c r="DK50" s="12">
        <f t="shared" si="21"/>
        <v>0</v>
      </c>
      <c r="DL50" s="12">
        <f t="shared" si="3"/>
        <v>0</v>
      </c>
      <c r="DM50" s="12">
        <f t="shared" si="4"/>
        <v>0</v>
      </c>
      <c r="DN50" s="12">
        <f t="shared" si="5"/>
        <v>1</v>
      </c>
      <c r="DO50" s="12">
        <f t="shared" si="6"/>
        <v>0</v>
      </c>
      <c r="DP50" s="12">
        <f t="shared" si="7"/>
        <v>0</v>
      </c>
      <c r="DQ50" s="12">
        <f t="shared" si="22"/>
        <v>0</v>
      </c>
      <c r="DR50" s="12">
        <f t="shared" si="8"/>
        <v>0</v>
      </c>
    </row>
    <row r="51" spans="1:123" ht="18" customHeight="1" x14ac:dyDescent="0.25">
      <c r="B51" s="8"/>
      <c r="D51" s="44" t="s">
        <v>86</v>
      </c>
      <c r="E51" s="28"/>
      <c r="F51" s="9"/>
      <c r="G51" s="9"/>
      <c r="H51" s="9"/>
      <c r="I51" s="9"/>
      <c r="J51" s="9"/>
      <c r="K51" s="9" t="s">
        <v>89</v>
      </c>
      <c r="L51" s="9"/>
      <c r="M51" s="9" t="s">
        <v>53</v>
      </c>
      <c r="N51" s="9"/>
      <c r="O51" s="9" t="s">
        <v>90</v>
      </c>
      <c r="P51" s="9"/>
      <c r="Q51" s="9" t="s">
        <v>103</v>
      </c>
      <c r="R51" s="9"/>
      <c r="S51" s="9" t="s">
        <v>108</v>
      </c>
      <c r="T51" s="10"/>
      <c r="U51" s="9" t="s">
        <v>110</v>
      </c>
      <c r="V51" s="9"/>
      <c r="W51" s="9" t="s">
        <v>104</v>
      </c>
      <c r="X51" s="9"/>
      <c r="Y51" s="10" t="s">
        <v>112</v>
      </c>
      <c r="Z51" s="9"/>
      <c r="AA51" s="9" t="s">
        <v>111</v>
      </c>
      <c r="AB51" s="9"/>
      <c r="AC51" s="9" t="s">
        <v>105</v>
      </c>
      <c r="AD51" s="9"/>
      <c r="AE51" s="9" t="s">
        <v>99</v>
      </c>
      <c r="AF51" s="9" t="s">
        <v>114</v>
      </c>
      <c r="AG51" s="9" t="s">
        <v>107</v>
      </c>
      <c r="AH51" s="9" t="s">
        <v>106</v>
      </c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17"/>
      <c r="BL51" s="9"/>
      <c r="BM51" s="9"/>
      <c r="BN51" s="9"/>
      <c r="BO51" s="9" t="s">
        <v>108</v>
      </c>
      <c r="BP51" s="9"/>
      <c r="BQ51" s="9"/>
      <c r="BR51" s="9" t="s">
        <v>53</v>
      </c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 t="s">
        <v>110</v>
      </c>
      <c r="CQ51" s="9"/>
      <c r="CR51" s="9" t="s">
        <v>111</v>
      </c>
      <c r="CS51" s="9"/>
      <c r="CT51" s="9"/>
      <c r="CU51" s="9"/>
      <c r="CV51" s="12">
        <f t="shared" si="9"/>
        <v>2</v>
      </c>
      <c r="CW51" s="15">
        <f t="shared" si="0"/>
        <v>1</v>
      </c>
      <c r="CX51" s="12">
        <f t="shared" si="10"/>
        <v>0</v>
      </c>
      <c r="CY51" s="12">
        <f t="shared" si="11"/>
        <v>0</v>
      </c>
      <c r="CZ51" s="12">
        <f t="shared" si="1"/>
        <v>0</v>
      </c>
      <c r="DA51" s="12">
        <f t="shared" si="12"/>
        <v>1</v>
      </c>
      <c r="DB51" s="12">
        <f t="shared" si="13"/>
        <v>1</v>
      </c>
      <c r="DC51" s="12">
        <f t="shared" si="14"/>
        <v>1</v>
      </c>
      <c r="DD51" s="12">
        <f t="shared" si="15"/>
        <v>1</v>
      </c>
      <c r="DE51" s="12">
        <f t="shared" si="2"/>
        <v>1</v>
      </c>
      <c r="DF51" s="12">
        <f t="shared" si="16"/>
        <v>2</v>
      </c>
      <c r="DG51" s="12">
        <f t="shared" si="17"/>
        <v>2</v>
      </c>
      <c r="DH51" s="12">
        <f t="shared" si="18"/>
        <v>2</v>
      </c>
      <c r="DI51" s="12">
        <f t="shared" si="19"/>
        <v>1</v>
      </c>
      <c r="DJ51" s="12">
        <f t="shared" si="20"/>
        <v>0</v>
      </c>
      <c r="DK51" s="12">
        <f t="shared" si="21"/>
        <v>0</v>
      </c>
      <c r="DL51" s="12">
        <f t="shared" si="3"/>
        <v>0</v>
      </c>
      <c r="DM51" s="12">
        <f t="shared" si="4"/>
        <v>0</v>
      </c>
      <c r="DN51" s="12">
        <f t="shared" si="5"/>
        <v>1</v>
      </c>
      <c r="DO51" s="12">
        <f t="shared" si="6"/>
        <v>0</v>
      </c>
      <c r="DP51" s="12">
        <f t="shared" si="7"/>
        <v>0</v>
      </c>
      <c r="DQ51" s="12">
        <f t="shared" si="22"/>
        <v>0</v>
      </c>
      <c r="DR51" s="12">
        <f t="shared" si="8"/>
        <v>0</v>
      </c>
    </row>
    <row r="52" spans="1:123" ht="18" customHeight="1" x14ac:dyDescent="0.25">
      <c r="B52" s="8"/>
      <c r="D52" s="44" t="s">
        <v>113</v>
      </c>
      <c r="E52" s="28"/>
      <c r="F52" s="9"/>
      <c r="G52" s="9"/>
      <c r="H52" s="9"/>
      <c r="I52" s="9"/>
      <c r="J52" s="9"/>
      <c r="K52" s="9" t="s">
        <v>89</v>
      </c>
      <c r="L52" s="9"/>
      <c r="M52" s="9" t="s">
        <v>53</v>
      </c>
      <c r="N52" s="9"/>
      <c r="O52" s="9" t="s">
        <v>90</v>
      </c>
      <c r="P52" s="9"/>
      <c r="Q52" s="9" t="s">
        <v>103</v>
      </c>
      <c r="R52" s="9"/>
      <c r="S52" s="9" t="s">
        <v>108</v>
      </c>
      <c r="T52" s="10"/>
      <c r="U52" s="9" t="s">
        <v>110</v>
      </c>
      <c r="V52" s="9"/>
      <c r="W52" s="9" t="s">
        <v>104</v>
      </c>
      <c r="X52" s="9"/>
      <c r="Y52" s="10" t="s">
        <v>112</v>
      </c>
      <c r="Z52" s="9"/>
      <c r="AA52" s="9" t="s">
        <v>111</v>
      </c>
      <c r="AB52" s="9"/>
      <c r="AC52" s="9" t="s">
        <v>105</v>
      </c>
      <c r="AD52" s="9"/>
      <c r="AE52" s="9" t="s">
        <v>99</v>
      </c>
      <c r="AF52" s="9" t="s">
        <v>114</v>
      </c>
      <c r="AG52" s="9" t="s">
        <v>107</v>
      </c>
      <c r="AH52" s="9" t="s">
        <v>106</v>
      </c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 t="s">
        <v>110</v>
      </c>
      <c r="AX52" s="9"/>
      <c r="AY52" s="9" t="s">
        <v>53</v>
      </c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17"/>
      <c r="BL52" s="9"/>
      <c r="BM52" s="9"/>
      <c r="BN52" s="9" t="s">
        <v>89</v>
      </c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 t="s">
        <v>89</v>
      </c>
      <c r="CE52" s="9"/>
      <c r="CF52" s="9" t="s">
        <v>110</v>
      </c>
      <c r="CG52" s="9"/>
      <c r="CH52" s="9"/>
      <c r="CI52" s="9"/>
      <c r="CJ52" s="9"/>
      <c r="CK52" s="9"/>
      <c r="CL52" s="9"/>
      <c r="CM52" s="9"/>
      <c r="CN52" s="9" t="s">
        <v>111</v>
      </c>
      <c r="CO52" s="9"/>
      <c r="CP52" s="9"/>
      <c r="CQ52" s="9"/>
      <c r="CR52" s="9"/>
      <c r="CS52" s="9" t="s">
        <v>112</v>
      </c>
      <c r="CT52" s="9"/>
      <c r="CU52" s="9"/>
      <c r="CV52" s="12"/>
      <c r="CW52" s="15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</row>
    <row r="53" spans="1:123" ht="18" customHeight="1" x14ac:dyDescent="0.25">
      <c r="B53" s="8"/>
      <c r="D53" s="44" t="s">
        <v>60</v>
      </c>
      <c r="E53" s="28"/>
      <c r="F53" s="9"/>
      <c r="G53" s="9"/>
      <c r="H53" s="9"/>
      <c r="I53" s="9"/>
      <c r="J53" s="9"/>
      <c r="K53" s="9" t="s">
        <v>89</v>
      </c>
      <c r="L53" s="9"/>
      <c r="M53" s="9" t="s">
        <v>90</v>
      </c>
      <c r="N53" s="9"/>
      <c r="O53" s="9" t="s">
        <v>53</v>
      </c>
      <c r="P53" s="9"/>
      <c r="Q53" s="9" t="s">
        <v>108</v>
      </c>
      <c r="R53" s="9"/>
      <c r="S53" s="9" t="s">
        <v>103</v>
      </c>
      <c r="T53" s="9"/>
      <c r="U53" s="9" t="s">
        <v>104</v>
      </c>
      <c r="V53" s="9"/>
      <c r="W53" s="9" t="s">
        <v>110</v>
      </c>
      <c r="X53" s="9"/>
      <c r="Y53" s="9" t="s">
        <v>111</v>
      </c>
      <c r="Z53" s="9"/>
      <c r="AA53" s="9" t="s">
        <v>112</v>
      </c>
      <c r="AB53" s="9"/>
      <c r="AC53" s="9" t="s">
        <v>105</v>
      </c>
      <c r="AD53" s="9"/>
      <c r="AE53" s="9" t="s">
        <v>99</v>
      </c>
      <c r="AF53" s="9" t="s">
        <v>114</v>
      </c>
      <c r="AG53" s="9" t="s">
        <v>106</v>
      </c>
      <c r="AH53" s="9" t="s">
        <v>107</v>
      </c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 t="s">
        <v>89</v>
      </c>
      <c r="BB53" s="9"/>
      <c r="BC53" s="9" t="s">
        <v>53</v>
      </c>
      <c r="BD53" s="9"/>
      <c r="BE53" s="9" t="s">
        <v>110</v>
      </c>
      <c r="BF53" s="9"/>
      <c r="BG53" s="9"/>
      <c r="BH53" s="9"/>
      <c r="BI53" s="9"/>
      <c r="BJ53" s="9"/>
      <c r="BK53" s="17"/>
      <c r="BL53" s="9"/>
      <c r="BM53" s="9"/>
      <c r="BN53" s="9"/>
      <c r="BO53" s="9"/>
      <c r="BP53" s="9"/>
      <c r="BQ53" s="9" t="s">
        <v>111</v>
      </c>
      <c r="BR53" s="9"/>
      <c r="BS53" s="9"/>
      <c r="BT53" s="9"/>
      <c r="BU53" s="9" t="s">
        <v>53</v>
      </c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 t="s">
        <v>111</v>
      </c>
      <c r="CM53" s="9"/>
      <c r="CN53" s="9"/>
      <c r="CO53" s="9" t="s">
        <v>89</v>
      </c>
      <c r="CP53" s="9"/>
      <c r="CQ53" s="9" t="s">
        <v>53</v>
      </c>
      <c r="CR53" s="9"/>
      <c r="CS53" s="9"/>
      <c r="CT53" s="9"/>
      <c r="CU53" s="9"/>
      <c r="CV53" s="12">
        <f t="shared" si="9"/>
        <v>4</v>
      </c>
      <c r="CW53" s="15">
        <f t="shared" si="0"/>
        <v>3</v>
      </c>
      <c r="CX53" s="12">
        <f t="shared" si="10"/>
        <v>0</v>
      </c>
      <c r="CY53" s="12">
        <f t="shared" si="11"/>
        <v>0</v>
      </c>
      <c r="CZ53" s="12">
        <f t="shared" si="1"/>
        <v>0</v>
      </c>
      <c r="DA53" s="12">
        <f t="shared" si="12"/>
        <v>1</v>
      </c>
      <c r="DB53" s="12">
        <f t="shared" si="13"/>
        <v>1</v>
      </c>
      <c r="DC53" s="12">
        <f t="shared" si="14"/>
        <v>1</v>
      </c>
      <c r="DD53" s="12">
        <f t="shared" si="15"/>
        <v>1</v>
      </c>
      <c r="DE53" s="12">
        <f t="shared" si="2"/>
        <v>1</v>
      </c>
      <c r="DF53" s="12">
        <f t="shared" si="16"/>
        <v>1</v>
      </c>
      <c r="DG53" s="12">
        <f t="shared" si="17"/>
        <v>3</v>
      </c>
      <c r="DH53" s="12">
        <f t="shared" si="18"/>
        <v>2</v>
      </c>
      <c r="DI53" s="12">
        <f t="shared" si="19"/>
        <v>1</v>
      </c>
      <c r="DJ53" s="12">
        <f t="shared" si="20"/>
        <v>0</v>
      </c>
      <c r="DK53" s="12">
        <f t="shared" si="21"/>
        <v>0</v>
      </c>
      <c r="DL53" s="12">
        <f t="shared" si="3"/>
        <v>0</v>
      </c>
      <c r="DM53" s="12">
        <f t="shared" si="4"/>
        <v>0</v>
      </c>
      <c r="DN53" s="12">
        <f t="shared" si="5"/>
        <v>1</v>
      </c>
      <c r="DO53" s="12">
        <f t="shared" si="6"/>
        <v>0</v>
      </c>
      <c r="DP53" s="12">
        <f t="shared" si="7"/>
        <v>0</v>
      </c>
      <c r="DQ53" s="12">
        <f t="shared" si="22"/>
        <v>0</v>
      </c>
      <c r="DR53" s="12">
        <f t="shared" si="8"/>
        <v>0</v>
      </c>
    </row>
    <row r="54" spans="1:123" ht="18" customHeight="1" x14ac:dyDescent="0.25">
      <c r="A54" s="1"/>
      <c r="B54" s="8"/>
      <c r="D54" s="44" t="s">
        <v>117</v>
      </c>
      <c r="E54" s="28"/>
      <c r="F54" s="9"/>
      <c r="G54" s="9"/>
      <c r="H54" s="9"/>
      <c r="I54" s="9"/>
      <c r="J54" s="9"/>
      <c r="K54" s="9" t="s">
        <v>89</v>
      </c>
      <c r="L54" s="9"/>
      <c r="M54" s="9" t="s">
        <v>90</v>
      </c>
      <c r="N54" s="9"/>
      <c r="O54" s="9" t="s">
        <v>53</v>
      </c>
      <c r="P54" s="9"/>
      <c r="Q54" s="9" t="s">
        <v>108</v>
      </c>
      <c r="R54" s="9"/>
      <c r="S54" s="9" t="s">
        <v>103</v>
      </c>
      <c r="T54" s="9"/>
      <c r="U54" s="9" t="s">
        <v>104</v>
      </c>
      <c r="V54" s="9"/>
      <c r="W54" s="9" t="s">
        <v>110</v>
      </c>
      <c r="X54" s="9"/>
      <c r="Y54" s="9" t="s">
        <v>111</v>
      </c>
      <c r="Z54" s="9"/>
      <c r="AA54" s="9" t="s">
        <v>112</v>
      </c>
      <c r="AB54" s="9"/>
      <c r="AC54" s="9" t="s">
        <v>105</v>
      </c>
      <c r="AD54" s="9"/>
      <c r="AE54" s="9" t="s">
        <v>99</v>
      </c>
      <c r="AF54" s="9" t="s">
        <v>114</v>
      </c>
      <c r="AG54" s="9" t="s">
        <v>106</v>
      </c>
      <c r="AH54" s="9" t="s">
        <v>107</v>
      </c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 t="s">
        <v>108</v>
      </c>
      <c r="AW54" s="9"/>
      <c r="AX54" s="9"/>
      <c r="AY54" s="9"/>
      <c r="AZ54" s="9" t="s">
        <v>53</v>
      </c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 t="s">
        <v>89</v>
      </c>
      <c r="BL54" s="9"/>
      <c r="BM54" s="9" t="s">
        <v>53</v>
      </c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 t="s">
        <v>111</v>
      </c>
      <c r="BY54" s="18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12">
        <f t="shared" si="9"/>
        <v>3</v>
      </c>
      <c r="CW54" s="15">
        <f t="shared" si="0"/>
        <v>2</v>
      </c>
      <c r="CX54" s="12">
        <f t="shared" si="10"/>
        <v>0</v>
      </c>
      <c r="CY54" s="12">
        <f t="shared" si="11"/>
        <v>0</v>
      </c>
      <c r="CZ54" s="12">
        <f t="shared" si="1"/>
        <v>0</v>
      </c>
      <c r="DA54" s="12">
        <f t="shared" si="12"/>
        <v>1</v>
      </c>
      <c r="DB54" s="12">
        <f t="shared" si="13"/>
        <v>1</v>
      </c>
      <c r="DC54" s="12">
        <f t="shared" si="14"/>
        <v>1</v>
      </c>
      <c r="DD54" s="12">
        <f t="shared" si="15"/>
        <v>1</v>
      </c>
      <c r="DE54" s="12">
        <f t="shared" si="2"/>
        <v>1</v>
      </c>
      <c r="DF54" s="12">
        <f t="shared" si="16"/>
        <v>2</v>
      </c>
      <c r="DG54" s="12">
        <f t="shared" si="17"/>
        <v>2</v>
      </c>
      <c r="DH54" s="12">
        <f t="shared" si="18"/>
        <v>1</v>
      </c>
      <c r="DI54" s="12">
        <f t="shared" si="19"/>
        <v>1</v>
      </c>
      <c r="DJ54" s="12">
        <f t="shared" si="20"/>
        <v>0</v>
      </c>
      <c r="DK54" s="12">
        <f t="shared" si="21"/>
        <v>0</v>
      </c>
      <c r="DL54" s="12">
        <f t="shared" si="3"/>
        <v>0</v>
      </c>
      <c r="DM54" s="12">
        <f t="shared" si="4"/>
        <v>0</v>
      </c>
      <c r="DN54" s="12">
        <f t="shared" si="5"/>
        <v>1</v>
      </c>
      <c r="DO54" s="12">
        <f t="shared" si="6"/>
        <v>0</v>
      </c>
      <c r="DP54" s="12">
        <f t="shared" si="7"/>
        <v>0</v>
      </c>
      <c r="DQ54" s="12">
        <f t="shared" si="22"/>
        <v>0</v>
      </c>
      <c r="DR54" s="12">
        <f t="shared" si="8"/>
        <v>0</v>
      </c>
    </row>
    <row r="55" spans="1:123" ht="18" customHeight="1" x14ac:dyDescent="0.25">
      <c r="A55" s="1"/>
      <c r="B55" s="8"/>
      <c r="D55" s="44" t="s">
        <v>118</v>
      </c>
      <c r="E55" s="28"/>
      <c r="F55" s="9"/>
      <c r="G55" s="9"/>
      <c r="H55" s="9"/>
      <c r="I55" s="9"/>
      <c r="J55" s="9"/>
      <c r="K55" s="9" t="s">
        <v>89</v>
      </c>
      <c r="L55" s="9"/>
      <c r="M55" s="9" t="s">
        <v>90</v>
      </c>
      <c r="N55" s="9"/>
      <c r="O55" s="9" t="s">
        <v>53</v>
      </c>
      <c r="P55" s="9"/>
      <c r="Q55" s="9" t="s">
        <v>108</v>
      </c>
      <c r="R55" s="9"/>
      <c r="S55" s="9" t="s">
        <v>103</v>
      </c>
      <c r="T55" s="9"/>
      <c r="U55" s="9" t="s">
        <v>104</v>
      </c>
      <c r="V55" s="9"/>
      <c r="W55" s="9" t="s">
        <v>110</v>
      </c>
      <c r="X55" s="9"/>
      <c r="Y55" s="9" t="s">
        <v>111</v>
      </c>
      <c r="Z55" s="9"/>
      <c r="AA55" s="9" t="s">
        <v>112</v>
      </c>
      <c r="AB55" s="9"/>
      <c r="AC55" s="9" t="s">
        <v>105</v>
      </c>
      <c r="AD55" s="9"/>
      <c r="AE55" s="9" t="s">
        <v>99</v>
      </c>
      <c r="AF55" s="9" t="s">
        <v>114</v>
      </c>
      <c r="AG55" s="9" t="s">
        <v>106</v>
      </c>
      <c r="AH55" s="9" t="s">
        <v>107</v>
      </c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 t="s">
        <v>104</v>
      </c>
      <c r="BX55" s="9"/>
      <c r="BY55" s="18" t="s">
        <v>89</v>
      </c>
      <c r="BZ55" s="9"/>
      <c r="CA55" s="9" t="s">
        <v>111</v>
      </c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 t="s">
        <v>111</v>
      </c>
      <c r="CO55" s="9" t="s">
        <v>53</v>
      </c>
      <c r="CP55" s="9"/>
      <c r="CQ55" s="9" t="s">
        <v>110</v>
      </c>
      <c r="CR55" s="9"/>
      <c r="CS55" s="9"/>
      <c r="CT55" s="9"/>
      <c r="CU55" s="9"/>
      <c r="CV55" s="12"/>
      <c r="CW55" s="15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</row>
    <row r="56" spans="1:123" ht="18" customHeight="1" x14ac:dyDescent="0.25">
      <c r="A56" s="1"/>
      <c r="B56" s="8"/>
      <c r="D56" s="44" t="s">
        <v>119</v>
      </c>
      <c r="E56" s="9"/>
      <c r="F56" s="9"/>
      <c r="G56" s="9"/>
      <c r="H56" s="9"/>
      <c r="I56" s="9"/>
      <c r="J56" s="9"/>
      <c r="K56" s="9" t="s">
        <v>89</v>
      </c>
      <c r="L56" s="9"/>
      <c r="M56" s="9" t="s">
        <v>90</v>
      </c>
      <c r="N56" s="9"/>
      <c r="O56" s="9" t="s">
        <v>53</v>
      </c>
      <c r="P56" s="9"/>
      <c r="Q56" s="9" t="s">
        <v>108</v>
      </c>
      <c r="R56" s="9"/>
      <c r="S56" s="9" t="s">
        <v>103</v>
      </c>
      <c r="T56" s="9"/>
      <c r="U56" s="9" t="s">
        <v>104</v>
      </c>
      <c r="V56" s="9"/>
      <c r="W56" s="9" t="s">
        <v>110</v>
      </c>
      <c r="X56" s="9"/>
      <c r="Y56" s="9" t="s">
        <v>111</v>
      </c>
      <c r="Z56" s="9"/>
      <c r="AA56" s="9" t="s">
        <v>112</v>
      </c>
      <c r="AB56" s="9"/>
      <c r="AC56" s="9" t="s">
        <v>105</v>
      </c>
      <c r="AD56" s="9"/>
      <c r="AE56" s="9" t="s">
        <v>99</v>
      </c>
      <c r="AF56" s="9" t="s">
        <v>114</v>
      </c>
      <c r="AG56" s="9" t="s">
        <v>106</v>
      </c>
      <c r="AH56" s="9" t="s">
        <v>107</v>
      </c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 t="s">
        <v>108</v>
      </c>
      <c r="AW56" s="9"/>
      <c r="AX56" s="9" t="s">
        <v>53</v>
      </c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 t="s">
        <v>104</v>
      </c>
      <c r="BU56" s="9"/>
      <c r="BV56" s="9"/>
      <c r="BW56" s="9"/>
      <c r="BX56" s="9"/>
      <c r="BY56" s="18"/>
      <c r="BZ56" s="9" t="s">
        <v>110</v>
      </c>
      <c r="CA56" s="9"/>
      <c r="CB56" s="9" t="s">
        <v>89</v>
      </c>
      <c r="CC56" s="9"/>
      <c r="CD56" s="9"/>
      <c r="CE56" s="9"/>
      <c r="CF56" s="9"/>
      <c r="CG56" s="9"/>
      <c r="CH56" s="9"/>
      <c r="CI56" s="9"/>
      <c r="CJ56" s="9"/>
      <c r="CK56" s="9"/>
      <c r="CL56" s="9" t="s">
        <v>53</v>
      </c>
      <c r="CM56" s="9"/>
      <c r="CN56" s="9"/>
      <c r="CO56" s="9"/>
      <c r="CP56" s="9"/>
      <c r="CQ56" s="9" t="s">
        <v>111</v>
      </c>
      <c r="CR56" s="9"/>
      <c r="CS56" s="9"/>
      <c r="CT56" s="9"/>
      <c r="CU56" s="9"/>
      <c r="CV56" s="12">
        <f t="shared" si="9"/>
        <v>3</v>
      </c>
      <c r="CW56" s="15">
        <f t="shared" si="0"/>
        <v>2</v>
      </c>
      <c r="CX56" s="12">
        <f t="shared" si="10"/>
        <v>0</v>
      </c>
      <c r="CY56" s="12">
        <f t="shared" si="11"/>
        <v>0</v>
      </c>
      <c r="CZ56" s="12">
        <f t="shared" si="1"/>
        <v>0</v>
      </c>
      <c r="DA56" s="12">
        <f t="shared" si="12"/>
        <v>2</v>
      </c>
      <c r="DB56" s="12">
        <f t="shared" si="13"/>
        <v>1</v>
      </c>
      <c r="DC56" s="12">
        <f t="shared" si="14"/>
        <v>1</v>
      </c>
      <c r="DD56" s="12">
        <f t="shared" si="15"/>
        <v>1</v>
      </c>
      <c r="DE56" s="12">
        <f t="shared" si="2"/>
        <v>1</v>
      </c>
      <c r="DF56" s="12">
        <f t="shared" si="16"/>
        <v>2</v>
      </c>
      <c r="DG56" s="12">
        <f t="shared" si="17"/>
        <v>2</v>
      </c>
      <c r="DH56" s="12">
        <f t="shared" si="18"/>
        <v>2</v>
      </c>
      <c r="DI56" s="12">
        <f t="shared" si="19"/>
        <v>1</v>
      </c>
      <c r="DJ56" s="12">
        <f t="shared" si="20"/>
        <v>0</v>
      </c>
      <c r="DK56" s="12">
        <f t="shared" si="21"/>
        <v>0</v>
      </c>
      <c r="DL56" s="12">
        <f t="shared" si="3"/>
        <v>0</v>
      </c>
      <c r="DM56" s="12">
        <f t="shared" si="4"/>
        <v>0</v>
      </c>
      <c r="DN56" s="12">
        <f t="shared" si="5"/>
        <v>1</v>
      </c>
      <c r="DO56" s="12">
        <f t="shared" si="6"/>
        <v>0</v>
      </c>
      <c r="DP56" s="12">
        <f t="shared" si="7"/>
        <v>0</v>
      </c>
      <c r="DQ56" s="12">
        <f t="shared" si="22"/>
        <v>0</v>
      </c>
      <c r="DR56" s="12">
        <f t="shared" si="8"/>
        <v>0</v>
      </c>
    </row>
    <row r="57" spans="1:123" s="48" customFormat="1" ht="15.75" customHeight="1" x14ac:dyDescent="0.25">
      <c r="A57" s="46"/>
      <c r="B57" s="47"/>
      <c r="C57"/>
      <c r="D57" s="40"/>
      <c r="E57" s="37">
        <v>2</v>
      </c>
      <c r="F57" s="37">
        <v>3</v>
      </c>
      <c r="G57" s="37">
        <v>4</v>
      </c>
      <c r="H57" s="37">
        <v>5</v>
      </c>
      <c r="I57" s="37">
        <v>6</v>
      </c>
      <c r="J57" s="37">
        <v>7</v>
      </c>
      <c r="K57" s="37">
        <v>9</v>
      </c>
      <c r="L57" s="37">
        <v>10</v>
      </c>
      <c r="M57" s="37">
        <v>11</v>
      </c>
      <c r="N57" s="37">
        <v>12</v>
      </c>
      <c r="O57" s="37">
        <v>13</v>
      </c>
      <c r="P57" s="37">
        <v>14</v>
      </c>
      <c r="Q57" s="37">
        <v>16</v>
      </c>
      <c r="R57" s="37">
        <v>17</v>
      </c>
      <c r="S57" s="37">
        <v>18</v>
      </c>
      <c r="T57" s="37">
        <v>19</v>
      </c>
      <c r="U57" s="37">
        <v>20</v>
      </c>
      <c r="V57" s="37">
        <v>21</v>
      </c>
      <c r="W57" s="37">
        <v>23</v>
      </c>
      <c r="X57" s="37">
        <v>24</v>
      </c>
      <c r="Y57" s="37">
        <v>25</v>
      </c>
      <c r="Z57" s="37">
        <v>26</v>
      </c>
      <c r="AA57" s="37">
        <v>27</v>
      </c>
      <c r="AB57" s="37">
        <v>28</v>
      </c>
      <c r="AC57" s="37">
        <v>30</v>
      </c>
      <c r="AD57" s="37">
        <v>1</v>
      </c>
      <c r="AE57" s="37">
        <v>2</v>
      </c>
      <c r="AF57" s="37">
        <v>3</v>
      </c>
      <c r="AG57" s="37">
        <v>4</v>
      </c>
      <c r="AH57" s="37">
        <v>5</v>
      </c>
      <c r="AI57" s="37">
        <v>7</v>
      </c>
      <c r="AJ57" s="37">
        <v>8</v>
      </c>
      <c r="AK57" s="37">
        <v>9</v>
      </c>
      <c r="AL57" s="37">
        <v>10</v>
      </c>
      <c r="AM57" s="37">
        <v>11</v>
      </c>
      <c r="AN57" s="37">
        <v>12</v>
      </c>
      <c r="AO57" s="37">
        <v>14</v>
      </c>
      <c r="AP57" s="37">
        <v>15</v>
      </c>
      <c r="AQ57" s="38">
        <v>16</v>
      </c>
      <c r="AR57" s="37">
        <v>17</v>
      </c>
      <c r="AS57" s="37">
        <v>18</v>
      </c>
      <c r="AT57" s="37">
        <v>19</v>
      </c>
      <c r="AU57" s="37">
        <v>21</v>
      </c>
      <c r="AV57" s="37">
        <v>22</v>
      </c>
      <c r="AW57" s="37">
        <v>23</v>
      </c>
      <c r="AX57" s="37">
        <v>24</v>
      </c>
      <c r="AY57" s="37">
        <v>25</v>
      </c>
      <c r="AZ57" s="37">
        <v>26</v>
      </c>
      <c r="BA57" s="37">
        <v>5</v>
      </c>
      <c r="BB57" s="37">
        <v>6</v>
      </c>
      <c r="BC57" s="37">
        <v>7</v>
      </c>
      <c r="BD57" s="37">
        <v>8</v>
      </c>
      <c r="BE57" s="37">
        <v>9</v>
      </c>
      <c r="BF57" s="37">
        <v>11</v>
      </c>
      <c r="BG57" s="37">
        <v>12</v>
      </c>
      <c r="BH57" s="37">
        <v>13</v>
      </c>
      <c r="BI57" s="37">
        <v>14</v>
      </c>
      <c r="BJ57" s="37">
        <v>15</v>
      </c>
      <c r="BK57" s="37">
        <v>16</v>
      </c>
      <c r="BL57" s="37">
        <v>18</v>
      </c>
      <c r="BM57" s="37">
        <v>19</v>
      </c>
      <c r="BN57" s="37">
        <v>20</v>
      </c>
      <c r="BO57" s="37">
        <v>21</v>
      </c>
      <c r="BP57" s="37">
        <v>22</v>
      </c>
      <c r="BQ57" s="37">
        <v>23</v>
      </c>
      <c r="BR57" s="37">
        <v>25</v>
      </c>
      <c r="BS57" s="37">
        <v>26</v>
      </c>
      <c r="BT57" s="37">
        <v>27</v>
      </c>
      <c r="BU57" s="37">
        <v>28</v>
      </c>
      <c r="BV57" s="37">
        <v>29</v>
      </c>
      <c r="BW57" s="37">
        <v>30</v>
      </c>
      <c r="BX57" s="37">
        <v>2</v>
      </c>
      <c r="BY57" s="37">
        <v>3</v>
      </c>
      <c r="BZ57" s="37">
        <v>4</v>
      </c>
      <c r="CA57" s="37">
        <v>5</v>
      </c>
      <c r="CB57" s="37">
        <v>6</v>
      </c>
      <c r="CC57" s="37">
        <v>7</v>
      </c>
      <c r="CD57" s="37">
        <v>9</v>
      </c>
      <c r="CE57" s="37">
        <v>10</v>
      </c>
      <c r="CF57" s="37">
        <v>11</v>
      </c>
      <c r="CG57" s="37">
        <v>12</v>
      </c>
      <c r="CH57" s="37">
        <v>13</v>
      </c>
      <c r="CI57" s="37">
        <v>14</v>
      </c>
      <c r="CJ57" s="37">
        <v>16</v>
      </c>
      <c r="CK57" s="37">
        <v>17</v>
      </c>
      <c r="CL57" s="37">
        <v>18</v>
      </c>
      <c r="CM57" s="37">
        <v>19</v>
      </c>
      <c r="CN57" s="37">
        <v>20</v>
      </c>
      <c r="CO57" s="37">
        <v>21</v>
      </c>
      <c r="CP57" s="37">
        <v>23</v>
      </c>
      <c r="CQ57" s="37">
        <v>24</v>
      </c>
      <c r="CR57" s="37">
        <v>25</v>
      </c>
      <c r="CS57" s="37">
        <v>26</v>
      </c>
      <c r="CT57" s="37">
        <v>27</v>
      </c>
      <c r="CU57" s="37">
        <v>28</v>
      </c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9"/>
      <c r="DM57" s="49"/>
      <c r="DN57" s="49"/>
      <c r="DO57" s="49"/>
      <c r="DP57" s="49"/>
      <c r="DQ57" s="49"/>
    </row>
    <row r="58" spans="1:123" s="40" customFormat="1" ht="16.149999999999999" customHeight="1" x14ac:dyDescent="0.25">
      <c r="B58" s="50"/>
      <c r="C58" s="48"/>
      <c r="E58" s="63" t="s">
        <v>0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0" t="s">
        <v>1</v>
      </c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1" t="s">
        <v>2</v>
      </c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51" t="s">
        <v>3</v>
      </c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DL58" s="49"/>
      <c r="DM58" s="49"/>
      <c r="DN58" s="49"/>
      <c r="DO58" s="49"/>
      <c r="DP58" s="49"/>
      <c r="DQ58" s="49"/>
      <c r="DS58" s="48"/>
    </row>
    <row r="59" spans="1:123" ht="58.15" customHeight="1" x14ac:dyDescent="0.25">
      <c r="A59" s="14" t="s">
        <v>74</v>
      </c>
      <c r="C59" s="40"/>
      <c r="DQ59" s="11"/>
      <c r="DS59" s="2"/>
    </row>
    <row r="60" spans="1:123" ht="15.75" customHeight="1" x14ac:dyDescent="0.25">
      <c r="DS60" s="2"/>
    </row>
    <row r="61" spans="1:123" ht="15.75" customHeight="1" x14ac:dyDescent="0.25"/>
    <row r="62" spans="1:123" ht="15.75" customHeight="1" x14ac:dyDescent="0.25"/>
    <row r="63" spans="1:123" ht="15.75" customHeight="1" x14ac:dyDescent="0.25"/>
    <row r="64" spans="1:12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</sheetData>
  <sortState ref="A2:B25">
    <sortCondition ref="A2:A25"/>
  </sortState>
  <mergeCells count="15">
    <mergeCell ref="A6:B6"/>
    <mergeCell ref="E6:AC6"/>
    <mergeCell ref="E58:AC58"/>
    <mergeCell ref="AD58:AZ58"/>
    <mergeCell ref="BA58:BW58"/>
    <mergeCell ref="BX58:CU58"/>
    <mergeCell ref="BX6:CU6"/>
    <mergeCell ref="CV6:DR6"/>
    <mergeCell ref="Q3:AH3"/>
    <mergeCell ref="F2:I2"/>
    <mergeCell ref="Q4:AF4"/>
    <mergeCell ref="F4:M4"/>
    <mergeCell ref="F3:M3"/>
    <mergeCell ref="AD6:AZ6"/>
    <mergeCell ref="BA6:BW6"/>
  </mergeCells>
  <pageMargins left="0.70866141732283472" right="0.70866141732283472" top="1.1417322834645669" bottom="1.1417322834645669" header="0.74803149606299213" footer="0.74803149606299213"/>
  <pageSetup paperSize="9" scale="37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pc</cp:lastModifiedBy>
  <cp:lastPrinted>2024-09-13T04:39:26Z</cp:lastPrinted>
  <dcterms:created xsi:type="dcterms:W3CDTF">2021-09-20T17:47:09Z</dcterms:created>
  <dcterms:modified xsi:type="dcterms:W3CDTF">2024-09-13T04:39:29Z</dcterms:modified>
</cp:coreProperties>
</file>